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a22357/ownCloud/Workstuff/Projects/2019-21 Blåkveite prosjekt/ghl-gadget-data/data/in/catches/"/>
    </mc:Choice>
  </mc:AlternateContent>
  <xr:revisionPtr revIDLastSave="0" documentId="13_ncr:1_{071BFD03-8568-D546-960E-92608F05A445}" xr6:coauthVersionLast="47" xr6:coauthVersionMax="47" xr10:uidLastSave="{00000000-0000-0000-0000-000000000000}"/>
  <bookViews>
    <workbookView xWindow="25600" yWindow="500" windowWidth="25600" windowHeight="28300" activeTab="5" xr2:uid="{5C680A5C-2E06-4488-ACF3-1F74473793A1}"/>
  </bookViews>
  <sheets>
    <sheet name="Update status" sheetId="17" r:id="rId1"/>
    <sheet name="8.1" sheetId="4" r:id="rId2"/>
    <sheet name="8.2" sheetId="1" r:id="rId3"/>
    <sheet name="8.3" sheetId="2" r:id="rId4"/>
    <sheet name="8.4" sheetId="3" r:id="rId5"/>
    <sheet name="8.5" sheetId="5" r:id="rId6"/>
    <sheet name="8.6" sheetId="6" r:id="rId7"/>
    <sheet name="8.7" sheetId="7" r:id="rId8"/>
    <sheet name="8.8" sheetId="8" r:id="rId9"/>
    <sheet name="8.9" sheetId="9" r:id="rId10"/>
    <sheet name="8.10" sheetId="10" r:id="rId11"/>
    <sheet name="8.11" sheetId="11" r:id="rId12"/>
    <sheet name="8.12" sheetId="12" r:id="rId13"/>
    <sheet name="8.13" sheetId="13" r:id="rId14"/>
    <sheet name="8.14" sheetId="14" r:id="rId15"/>
    <sheet name="8.15" sheetId="15" r:id="rId16"/>
    <sheet name="NEAFC" sheetId="16" r:id="rId17"/>
  </sheets>
  <definedNames>
    <definedName name="OLE_LINK1" localSheetId="6">'8.12'!$A$1</definedName>
    <definedName name="OLE_LINK4" localSheetId="6">'8.9'!$A$2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72" i="10" l="1"/>
  <c r="U33" i="12"/>
  <c r="U32" i="12"/>
  <c r="V33" i="12" l="1"/>
  <c r="V32" i="12"/>
  <c r="N40" i="9" l="1"/>
  <c r="P74" i="11" l="1"/>
  <c r="N74" i="11"/>
  <c r="J53" i="11"/>
  <c r="J54" i="11"/>
  <c r="J55" i="11"/>
  <c r="J56" i="11"/>
  <c r="J57" i="11"/>
  <c r="J58" i="11"/>
  <c r="J59" i="11"/>
  <c r="J60" i="11"/>
  <c r="J61" i="11"/>
  <c r="J62" i="11"/>
  <c r="J63" i="11"/>
  <c r="J64" i="11"/>
  <c r="J65" i="11"/>
  <c r="J66" i="11"/>
  <c r="J67" i="11"/>
  <c r="J68" i="11"/>
  <c r="J69" i="11"/>
  <c r="J70" i="11"/>
  <c r="J71" i="11"/>
  <c r="J72" i="11"/>
  <c r="J73" i="11"/>
  <c r="J74" i="11"/>
  <c r="Y49" i="11"/>
  <c r="I74" i="11"/>
  <c r="X24" i="11"/>
  <c r="N51" i="10"/>
  <c r="N52" i="10"/>
  <c r="N53" i="10"/>
  <c r="N54" i="10"/>
  <c r="N55" i="10"/>
  <c r="N56" i="10"/>
  <c r="N57" i="10"/>
  <c r="N58" i="10"/>
  <c r="N59" i="10"/>
  <c r="N60" i="10"/>
  <c r="N61" i="10"/>
  <c r="N62" i="10"/>
  <c r="N63" i="10"/>
  <c r="N64" i="10"/>
  <c r="N65" i="10"/>
  <c r="N66" i="10"/>
  <c r="N67" i="10"/>
  <c r="N68" i="10"/>
  <c r="N69" i="10"/>
  <c r="N70" i="10"/>
  <c r="N71" i="10"/>
  <c r="N72" i="10"/>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T4" i="4"/>
  <c r="T5" i="4"/>
  <c r="T6" i="4"/>
  <c r="T7" i="4"/>
  <c r="T8" i="4"/>
  <c r="T9" i="4"/>
  <c r="T10" i="4"/>
  <c r="T11" i="4"/>
  <c r="T12" i="4"/>
  <c r="T13" i="4"/>
  <c r="V13" i="4" s="1"/>
  <c r="T14" i="4"/>
  <c r="V14" i="4" s="1"/>
  <c r="T15" i="4"/>
  <c r="V15" i="4" s="1"/>
  <c r="T16" i="4"/>
  <c r="T17" i="4"/>
  <c r="T18" i="4"/>
  <c r="T19" i="4"/>
  <c r="T20" i="4"/>
  <c r="T21" i="4"/>
  <c r="T22" i="4"/>
  <c r="T23" i="4"/>
  <c r="T24" i="4"/>
  <c r="V24" i="4" s="1"/>
  <c r="T25" i="4"/>
  <c r="V25" i="4" s="1"/>
  <c r="T26" i="4"/>
  <c r="V26" i="4" s="1"/>
  <c r="T27" i="4"/>
  <c r="V27" i="4" s="1"/>
  <c r="T28" i="4"/>
  <c r="T29" i="4"/>
  <c r="T30" i="4"/>
  <c r="T31" i="4"/>
  <c r="T32" i="4"/>
  <c r="T33" i="4"/>
  <c r="T34" i="4"/>
  <c r="T35" i="4"/>
  <c r="T36" i="4"/>
  <c r="V36" i="4" s="1"/>
  <c r="T37" i="4"/>
  <c r="V37" i="4" s="1"/>
  <c r="T38" i="4"/>
  <c r="V38" i="4" s="1"/>
  <c r="T39" i="4"/>
  <c r="V39" i="4" s="1"/>
  <c r="T40" i="4"/>
  <c r="V40" i="4" s="1"/>
  <c r="T3" i="4"/>
  <c r="V3" i="4" s="1"/>
  <c r="V4" i="4"/>
  <c r="V10" i="4"/>
  <c r="V16" i="4"/>
  <c r="V22" i="4"/>
  <c r="V28" i="4"/>
  <c r="V34" i="4"/>
  <c r="P52" i="8"/>
  <c r="V5" i="4"/>
  <c r="V6" i="4"/>
  <c r="V7" i="4"/>
  <c r="V8" i="4"/>
  <c r="V9" i="4"/>
  <c r="V11" i="4"/>
  <c r="V12" i="4"/>
  <c r="V17" i="4"/>
  <c r="V18" i="4"/>
  <c r="V19" i="4"/>
  <c r="V20" i="4"/>
  <c r="V21" i="4"/>
  <c r="V23" i="4"/>
  <c r="V29" i="4"/>
  <c r="V30" i="4"/>
  <c r="V31" i="4"/>
  <c r="V32" i="4"/>
  <c r="V33" i="4"/>
  <c r="V35" i="4"/>
  <c r="K74" i="11" l="1"/>
  <c r="O74" i="11" s="1"/>
  <c r="U4" i="12"/>
  <c r="Y29" i="11"/>
  <c r="Y30" i="11"/>
  <c r="Y31" i="11"/>
  <c r="Y32" i="11"/>
  <c r="Y33" i="11"/>
  <c r="Y34" i="11"/>
  <c r="Y35" i="11"/>
  <c r="Y36" i="11"/>
  <c r="Y37" i="11"/>
  <c r="Y38" i="11"/>
  <c r="Y39" i="11"/>
  <c r="Y40" i="11"/>
  <c r="Y41" i="11"/>
  <c r="Y42" i="11"/>
  <c r="Y43" i="11"/>
  <c r="Y44" i="11"/>
  <c r="Y45" i="11"/>
  <c r="Y46" i="11"/>
  <c r="Y47" i="11"/>
  <c r="Y48" i="11"/>
  <c r="Y28" i="11"/>
  <c r="X4" i="11"/>
  <c r="X5" i="11"/>
  <c r="X6" i="11"/>
  <c r="X7" i="11"/>
  <c r="X8" i="11"/>
  <c r="X9" i="11"/>
  <c r="X10" i="11"/>
  <c r="X11" i="11"/>
  <c r="X12" i="11"/>
  <c r="X13" i="11"/>
  <c r="X14" i="11"/>
  <c r="X15" i="11"/>
  <c r="X16" i="11"/>
  <c r="X17" i="11"/>
  <c r="X18" i="11"/>
  <c r="X19" i="11"/>
  <c r="X20" i="11"/>
  <c r="X21" i="11"/>
  <c r="X22" i="11"/>
  <c r="X23" i="11"/>
  <c r="X3" i="11"/>
  <c r="P54" i="11"/>
  <c r="P55" i="11"/>
  <c r="P56" i="11"/>
  <c r="P57" i="11"/>
  <c r="P58" i="11"/>
  <c r="P59" i="11"/>
  <c r="P60" i="11"/>
  <c r="P61" i="11"/>
  <c r="P62" i="11"/>
  <c r="P63" i="11"/>
  <c r="P64" i="11"/>
  <c r="P65" i="11"/>
  <c r="P66" i="11"/>
  <c r="P67" i="11"/>
  <c r="P68" i="11"/>
  <c r="P69" i="11"/>
  <c r="P70" i="11"/>
  <c r="P71" i="11"/>
  <c r="P72" i="11"/>
  <c r="P73" i="11"/>
  <c r="P53" i="11"/>
  <c r="Q4" i="9"/>
  <c r="Q5" i="9"/>
  <c r="Q6" i="9"/>
  <c r="Q7" i="9"/>
  <c r="Q8" i="9"/>
  <c r="Q9" i="9"/>
  <c r="Q10" i="9"/>
  <c r="Q11" i="9"/>
  <c r="Q12" i="9"/>
  <c r="Q13" i="9"/>
  <c r="Q14" i="9"/>
  <c r="Q15" i="9"/>
  <c r="Q16" i="9"/>
  <c r="Q17" i="9"/>
  <c r="Q18" i="9"/>
  <c r="Q19" i="9"/>
  <c r="Q20" i="9"/>
  <c r="Q21" i="9"/>
  <c r="Q22" i="9"/>
  <c r="Q23" i="9"/>
  <c r="Q24" i="9"/>
  <c r="Q25" i="9"/>
  <c r="Q26" i="9"/>
  <c r="Q27" i="9"/>
  <c r="Q28" i="9"/>
  <c r="Q29" i="9"/>
  <c r="Q30" i="9"/>
  <c r="Q31" i="9"/>
  <c r="Q32" i="9"/>
  <c r="Q33" i="9"/>
  <c r="Q34" i="9"/>
  <c r="Q35" i="9"/>
  <c r="Q36" i="9"/>
  <c r="Q37" i="9"/>
  <c r="Q38" i="9"/>
  <c r="Q39" i="9"/>
  <c r="Q3" i="9"/>
  <c r="K71" i="11" l="1"/>
  <c r="K69" i="11"/>
  <c r="K68" i="11"/>
  <c r="K56" i="11"/>
  <c r="K63" i="11"/>
  <c r="K61" i="11"/>
  <c r="K70" i="11"/>
  <c r="K58" i="11"/>
  <c r="K64" i="11"/>
  <c r="K66" i="11"/>
  <c r="K67" i="11"/>
  <c r="K59" i="11"/>
  <c r="K53" i="11"/>
  <c r="K62" i="11"/>
  <c r="K73" i="11"/>
  <c r="K72" i="11"/>
  <c r="K60" i="11"/>
  <c r="K55" i="11"/>
  <c r="K54" i="11"/>
  <c r="K65" i="11"/>
  <c r="K57" i="11"/>
  <c r="U5" i="12"/>
  <c r="U6" i="12"/>
  <c r="U7" i="12"/>
  <c r="U8" i="12"/>
  <c r="U9" i="12"/>
  <c r="U10" i="12"/>
  <c r="U11" i="12"/>
  <c r="U12" i="12"/>
  <c r="U13" i="12"/>
  <c r="U14" i="12"/>
  <c r="V14" i="12" s="1"/>
  <c r="U15" i="12"/>
  <c r="V15" i="12" s="1"/>
  <c r="U16" i="12"/>
  <c r="V16" i="12" s="1"/>
  <c r="U17" i="12"/>
  <c r="U18" i="12"/>
  <c r="U19" i="12"/>
  <c r="U20" i="12"/>
  <c r="U21" i="12"/>
  <c r="V21" i="12" s="1"/>
  <c r="U22" i="12"/>
  <c r="U23" i="12"/>
  <c r="U24" i="12"/>
  <c r="U25" i="12"/>
  <c r="U26" i="12"/>
  <c r="V26" i="12" s="1"/>
  <c r="U27" i="12"/>
  <c r="V27" i="12" s="1"/>
  <c r="U28" i="12"/>
  <c r="V28" i="12" s="1"/>
  <c r="U29" i="12"/>
  <c r="U30" i="12"/>
  <c r="U31" i="12"/>
  <c r="Q5" i="12"/>
  <c r="Q6" i="12"/>
  <c r="Q7" i="12"/>
  <c r="Q8" i="12"/>
  <c r="Q9" i="12"/>
  <c r="Q10" i="12"/>
  <c r="Q11" i="12"/>
  <c r="Q12" i="12"/>
  <c r="Q13" i="12"/>
  <c r="Q14" i="12"/>
  <c r="Q15" i="12"/>
  <c r="Q16" i="12"/>
  <c r="Q17" i="12"/>
  <c r="Q18" i="12"/>
  <c r="Q19" i="12"/>
  <c r="Q20" i="12"/>
  <c r="Q21" i="12"/>
  <c r="Q22" i="12"/>
  <c r="Q23" i="12"/>
  <c r="Q24" i="12"/>
  <c r="Q25" i="12"/>
  <c r="Q26" i="12"/>
  <c r="Q27" i="12"/>
  <c r="Q28" i="12"/>
  <c r="Q29" i="12"/>
  <c r="Q30" i="12"/>
  <c r="Q31" i="12"/>
  <c r="Q4" i="12"/>
  <c r="V4" i="12" s="1"/>
  <c r="N54" i="11"/>
  <c r="N55" i="11"/>
  <c r="O55" i="11" s="1"/>
  <c r="N56" i="11"/>
  <c r="N57" i="11"/>
  <c r="N58" i="11"/>
  <c r="N59" i="11"/>
  <c r="N60" i="11"/>
  <c r="N61" i="11"/>
  <c r="N62" i="11"/>
  <c r="N63" i="11"/>
  <c r="N64" i="11"/>
  <c r="N65" i="11"/>
  <c r="N66" i="11"/>
  <c r="N67" i="11"/>
  <c r="N68" i="11"/>
  <c r="N69" i="11"/>
  <c r="N70" i="11"/>
  <c r="N71" i="11"/>
  <c r="O71" i="11" s="1"/>
  <c r="N72" i="11"/>
  <c r="N73" i="11"/>
  <c r="N53" i="11"/>
  <c r="O53" i="11" s="1"/>
  <c r="I54" i="11"/>
  <c r="I55" i="11"/>
  <c r="I56" i="11"/>
  <c r="I57" i="11"/>
  <c r="I58" i="11"/>
  <c r="I59" i="11"/>
  <c r="I60" i="11"/>
  <c r="I61" i="11"/>
  <c r="I62" i="11"/>
  <c r="I63" i="11"/>
  <c r="I64" i="11"/>
  <c r="I65" i="11"/>
  <c r="I66" i="11"/>
  <c r="I67" i="11"/>
  <c r="I68" i="11"/>
  <c r="I69" i="11"/>
  <c r="I70" i="11"/>
  <c r="I71" i="11"/>
  <c r="I72" i="11"/>
  <c r="I73" i="11"/>
  <c r="I53" i="11"/>
  <c r="P52" i="10"/>
  <c r="P53" i="10"/>
  <c r="P54" i="10"/>
  <c r="P55" i="10"/>
  <c r="P56" i="10"/>
  <c r="P57" i="10"/>
  <c r="P58" i="10"/>
  <c r="Q58" i="10" s="1"/>
  <c r="P59" i="10"/>
  <c r="P60" i="10"/>
  <c r="P61" i="10"/>
  <c r="P62" i="10"/>
  <c r="P63" i="10"/>
  <c r="P64" i="10"/>
  <c r="P65" i="10"/>
  <c r="P66" i="10"/>
  <c r="P67" i="10"/>
  <c r="Q67" i="10" s="1"/>
  <c r="P68" i="10"/>
  <c r="Q68" i="10" s="1"/>
  <c r="P69" i="10"/>
  <c r="Q69" i="10" s="1"/>
  <c r="P70" i="10"/>
  <c r="P71" i="10"/>
  <c r="Q71" i="10" s="1"/>
  <c r="P51" i="10"/>
  <c r="R7" i="9"/>
  <c r="R13" i="9"/>
  <c r="R16" i="9"/>
  <c r="R19" i="9"/>
  <c r="R20" i="9"/>
  <c r="R28" i="9"/>
  <c r="R38" i="9"/>
  <c r="N4" i="9"/>
  <c r="R4" i="9" s="1"/>
  <c r="N5" i="9"/>
  <c r="N6" i="9"/>
  <c r="N7" i="9"/>
  <c r="N8" i="9"/>
  <c r="R8" i="9" s="1"/>
  <c r="N9" i="9"/>
  <c r="R9" i="9" s="1"/>
  <c r="N10" i="9"/>
  <c r="N11" i="9"/>
  <c r="N12" i="9"/>
  <c r="R12" i="9" s="1"/>
  <c r="N13" i="9"/>
  <c r="N14" i="9"/>
  <c r="N15" i="9"/>
  <c r="N16" i="9"/>
  <c r="N17" i="9"/>
  <c r="N18" i="9"/>
  <c r="N19" i="9"/>
  <c r="N20" i="9"/>
  <c r="N21" i="9"/>
  <c r="N22" i="9"/>
  <c r="R22" i="9" s="1"/>
  <c r="N23" i="9"/>
  <c r="R23" i="9" s="1"/>
  <c r="N24" i="9"/>
  <c r="R24" i="9" s="1"/>
  <c r="N25" i="9"/>
  <c r="N26" i="9"/>
  <c r="N27" i="9"/>
  <c r="R27" i="9" s="1"/>
  <c r="N28" i="9"/>
  <c r="N29" i="9"/>
  <c r="N30" i="9"/>
  <c r="N31" i="9"/>
  <c r="N32" i="9"/>
  <c r="N33" i="9"/>
  <c r="R33" i="9" s="1"/>
  <c r="N34" i="9"/>
  <c r="N35" i="9"/>
  <c r="N36" i="9"/>
  <c r="R36" i="9" s="1"/>
  <c r="N37" i="9"/>
  <c r="N38" i="9"/>
  <c r="N39" i="9"/>
  <c r="N3" i="9"/>
  <c r="R3" i="9" s="1"/>
  <c r="O58" i="11" l="1"/>
  <c r="O69" i="11"/>
  <c r="O63" i="11"/>
  <c r="O67" i="11"/>
  <c r="O73" i="11"/>
  <c r="O61" i="11"/>
  <c r="O72" i="11"/>
  <c r="O70" i="11"/>
  <c r="O62" i="11"/>
  <c r="O57" i="11"/>
  <c r="O59" i="11"/>
  <c r="O66" i="11"/>
  <c r="O65" i="11"/>
  <c r="O64" i="11"/>
  <c r="O60" i="11"/>
  <c r="O68" i="11"/>
  <c r="O56" i="11"/>
  <c r="O54" i="11"/>
  <c r="Q60" i="10"/>
  <c r="Q53" i="10"/>
  <c r="Q51" i="10"/>
  <c r="Q62" i="10"/>
  <c r="Q61" i="10"/>
  <c r="Q59" i="10"/>
  <c r="V25" i="12"/>
  <c r="V13" i="12"/>
  <c r="V24" i="12"/>
  <c r="V12" i="12"/>
  <c r="V23" i="12"/>
  <c r="V11" i="12"/>
  <c r="Q57" i="10"/>
  <c r="Q56" i="10"/>
  <c r="V22" i="12"/>
  <c r="V10" i="12"/>
  <c r="V9" i="12"/>
  <c r="Q66" i="10"/>
  <c r="Q54" i="10"/>
  <c r="V20" i="12"/>
  <c r="V8" i="12"/>
  <c r="Q65" i="10"/>
  <c r="V31" i="12"/>
  <c r="V19" i="12"/>
  <c r="V7" i="12"/>
  <c r="Q64" i="10"/>
  <c r="Q52" i="10"/>
  <c r="V30" i="12"/>
  <c r="V18" i="12"/>
  <c r="V6" i="12"/>
  <c r="Q63" i="10"/>
  <c r="V29" i="12"/>
  <c r="V17" i="12"/>
  <c r="V5" i="12"/>
  <c r="R18" i="9"/>
  <c r="R26" i="9"/>
  <c r="R34" i="9"/>
  <c r="R14" i="9"/>
  <c r="R31" i="9"/>
  <c r="R21" i="9"/>
  <c r="Q70" i="10"/>
  <c r="R30" i="9"/>
  <c r="R11" i="9"/>
  <c r="R29" i="9"/>
  <c r="R10" i="9"/>
  <c r="Q55" i="10"/>
  <c r="R25" i="9"/>
  <c r="R6" i="9"/>
  <c r="R17" i="9"/>
  <c r="R15" i="9"/>
  <c r="R5" i="9"/>
  <c r="P41" i="8" l="1"/>
  <c r="P42" i="8"/>
  <c r="P43" i="8"/>
  <c r="P44" i="8"/>
  <c r="P45" i="8"/>
  <c r="P46" i="8"/>
  <c r="P47" i="8"/>
  <c r="P48" i="8"/>
  <c r="P49" i="8"/>
  <c r="P50" i="8"/>
  <c r="P51" i="8"/>
  <c r="P35" i="8"/>
  <c r="P36" i="8"/>
  <c r="P37" i="8"/>
  <c r="P38" i="8"/>
  <c r="P39" i="8"/>
  <c r="P40" i="8"/>
  <c r="P5" i="8"/>
  <c r="P6" i="8"/>
  <c r="P7" i="8"/>
  <c r="P8" i="8"/>
  <c r="P9" i="8"/>
  <c r="P10" i="8"/>
  <c r="P11" i="8"/>
  <c r="P12" i="8"/>
  <c r="P13" i="8"/>
  <c r="P14" i="8"/>
  <c r="P15" i="8"/>
  <c r="P16" i="8"/>
  <c r="P17" i="8"/>
  <c r="P18" i="8"/>
  <c r="P19" i="8"/>
  <c r="P20" i="8"/>
  <c r="P21" i="8"/>
  <c r="P22" i="8"/>
  <c r="P23" i="8"/>
  <c r="P24" i="8"/>
  <c r="P25" i="8"/>
  <c r="P26" i="8"/>
  <c r="P27" i="8"/>
  <c r="P28" i="8"/>
  <c r="P29" i="8"/>
  <c r="P30" i="8"/>
  <c r="P31" i="8"/>
  <c r="P32" i="8"/>
  <c r="P33" i="8"/>
  <c r="P34" i="8"/>
  <c r="P4" i="8"/>
  <c r="E4" i="7" l="1"/>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3" i="7"/>
  <c r="K4" i="7"/>
  <c r="K5" i="7"/>
  <c r="K6" i="7"/>
  <c r="K7" i="7"/>
  <c r="K8"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3" i="7"/>
</calcChain>
</file>

<file path=xl/sharedStrings.xml><?xml version="1.0" encoding="utf-8"?>
<sst xmlns="http://schemas.openxmlformats.org/spreadsheetml/2006/main" count="822" uniqueCount="328">
  <si>
    <r>
      <t>Table 8.2.  GREENLAND HALIBUT in subareas 1 and 2. Nominal catch (t) by countries in Subarea 1 as officially reported to ICES.</t>
    </r>
    <r>
      <rPr>
        <sz val="8"/>
        <color theme="1"/>
        <rFont val="Calibri"/>
        <family val="2"/>
        <scheme val="minor"/>
      </rPr>
      <t> </t>
    </r>
  </si>
  <si>
    <t>Year</t>
  </si>
  <si>
    <t>Estonia</t>
  </si>
  <si>
    <t>Faroe Islands</t>
  </si>
  <si>
    <t>Fed. Rep. Germany</t>
  </si>
  <si>
    <t>France</t>
  </si>
  <si>
    <t>Latvia</t>
  </si>
  <si>
    <t>Lithuania</t>
  </si>
  <si>
    <t>Greenland</t>
  </si>
  <si>
    <t>Iceland</t>
  </si>
  <si>
    <t>Ireland</t>
  </si>
  <si>
    <t>Norway</t>
  </si>
  <si>
    <t>Poland</t>
  </si>
  <si>
    <t>Portugal</t>
  </si>
  <si>
    <r>
      <t>Russia</t>
    </r>
    <r>
      <rPr>
        <b/>
        <vertAlign val="superscript"/>
        <sz val="8.5"/>
        <color rgb="FF000000"/>
        <rFont val="Calibri"/>
        <family val="2"/>
        <scheme val="minor"/>
      </rPr>
      <t>3</t>
    </r>
  </si>
  <si>
    <t>Spain</t>
  </si>
  <si>
    <t>GB</t>
  </si>
  <si>
    <t>UK (England &amp; Wales)</t>
  </si>
  <si>
    <t>UK (Scot land)</t>
  </si>
  <si>
    <t>Total</t>
  </si>
  <si>
    <t>2018*</t>
  </si>
  <si>
    <t>2019*</t>
  </si>
  <si>
    <r>
      <t xml:space="preserve">* </t>
    </r>
    <r>
      <rPr>
        <b/>
        <sz val="8"/>
        <color theme="1"/>
        <rFont val="Calibri"/>
        <family val="2"/>
        <scheme val="minor"/>
      </rPr>
      <t>Provisional figures.</t>
    </r>
  </si>
  <si>
    <r>
      <t xml:space="preserve">Table 8.3. GREENLAND HALIBUT in subareas 1 and 2. Nominal catch (t) by countries in Division 2a as officially reported to ICES. </t>
    </r>
    <r>
      <rPr>
        <sz val="8"/>
        <color theme="1"/>
        <rFont val="Calibri"/>
        <family val="2"/>
        <scheme val="minor"/>
      </rPr>
      <t> </t>
    </r>
  </si>
  <si>
    <t>Fed. Rep. Germ.</t>
  </si>
  <si>
    <t xml:space="preserve">Portugal </t>
  </si>
  <si>
    <r>
      <t>Russia</t>
    </r>
    <r>
      <rPr>
        <b/>
        <vertAlign val="superscript"/>
        <sz val="8.5"/>
        <color rgb="FF000000"/>
        <rFont val="Calibri"/>
        <family val="2"/>
        <scheme val="minor"/>
      </rPr>
      <t>5</t>
    </r>
  </si>
  <si>
    <t>UK (Engl. &amp; Wales)</t>
  </si>
  <si>
    <t>UK (Scot-land)</t>
  </si>
  <si>
    <r>
      <t>*</t>
    </r>
    <r>
      <rPr>
        <b/>
        <sz val="8"/>
        <color theme="1"/>
        <rFont val="Calibri"/>
        <family val="2"/>
        <scheme val="minor"/>
      </rPr>
      <t xml:space="preserve"> Provisional figures.</t>
    </r>
  </si>
  <si>
    <r>
      <t>Table 8.4. GREENLAND HALIBUT in subareas 1 and 2. Nominal</t>
    </r>
    <r>
      <rPr>
        <sz val="8"/>
        <color theme="1"/>
        <rFont val="Calibri"/>
        <family val="2"/>
        <scheme val="minor"/>
      </rPr>
      <t> </t>
    </r>
    <r>
      <rPr>
        <b/>
        <sz val="8.5"/>
        <color theme="1"/>
        <rFont val="Calibri"/>
        <family val="2"/>
        <scheme val="minor"/>
      </rPr>
      <t xml:space="preserve"> catch (t) by countries in Division 2b as officially reported to ICES. </t>
    </r>
  </si>
  <si>
    <t>Denmark</t>
  </si>
  <si>
    <t>Fed. rep. Germ.</t>
  </si>
  <si>
    <r>
      <t>Russia</t>
    </r>
    <r>
      <rPr>
        <b/>
        <vertAlign val="superscript"/>
        <sz val="8.5"/>
        <color rgb="FF000000"/>
        <rFont val="Calibri"/>
        <family val="2"/>
        <scheme val="minor"/>
      </rPr>
      <t>4</t>
    </r>
  </si>
  <si>
    <t>* Provisional figures.</t>
  </si>
  <si>
    <r>
      <t>Table 8.1. GREENLAND HALIBUT in subareas 1 and 2. Nominal Catch (t) by countries (Subarea I, divisions 2.a, and 2.b combined</t>
    </r>
    <r>
      <rPr>
        <sz val="8"/>
        <color theme="1"/>
        <rFont val="Calibri"/>
        <family val="2"/>
        <scheme val="minor"/>
      </rPr>
      <t> </t>
    </r>
    <r>
      <rPr>
        <b/>
        <sz val="8.5"/>
        <color theme="1"/>
        <rFont val="Calibri"/>
        <family val="2"/>
        <scheme val="minor"/>
      </rPr>
      <t>) as officially reported to ICES.</t>
    </r>
  </si>
  <si>
    <r>
      <t>Russia</t>
    </r>
    <r>
      <rPr>
        <b/>
        <vertAlign val="superscript"/>
        <sz val="8"/>
        <color rgb="FF000000"/>
        <rFont val="Calibri"/>
        <family val="2"/>
        <scheme val="minor"/>
      </rPr>
      <t>3</t>
    </r>
  </si>
  <si>
    <t>Other</t>
  </si>
  <si>
    <t>Table 8.5. GREENLAND HALIBUT in subareas 1 and 2. Landings by gear (tonnes). Approximate figures, the total maty differs slightly from Table 8.1.</t>
  </si>
  <si>
    <t>Gillnet</t>
  </si>
  <si>
    <t>Longline</t>
  </si>
  <si>
    <t>Trawl</t>
  </si>
  <si>
    <t>Danish seine</t>
  </si>
  <si>
    <t>-</t>
  </si>
  <si>
    <t>Table 8.6. GREENLAND HALIBUT in subareas 1 and 2. Catch per unit of effort and total effort.</t>
  </si>
  <si>
    <t>USSR</t>
  </si>
  <si>
    <t>catch/hour</t>
  </si>
  <si>
    <t>trawling (t)</t>
  </si>
  <si>
    <r>
      <t>Norway</t>
    </r>
    <r>
      <rPr>
        <b/>
        <vertAlign val="superscript"/>
        <sz val="8.5"/>
        <color rgb="FF000000"/>
        <rFont val="Calibri"/>
        <family val="2"/>
        <scheme val="minor"/>
      </rPr>
      <t>10</t>
    </r>
  </si>
  <si>
    <t>Average CPUE</t>
  </si>
  <si>
    <r>
      <t>Total effort (in '000 hrs trawling)</t>
    </r>
    <r>
      <rPr>
        <b/>
        <vertAlign val="superscript"/>
        <sz val="8.5"/>
        <color rgb="FF000000"/>
        <rFont val="Calibri"/>
        <family val="2"/>
        <scheme val="minor"/>
      </rPr>
      <t>5</t>
    </r>
  </si>
  <si>
    <r>
      <t>CPUE 7+</t>
    </r>
    <r>
      <rPr>
        <b/>
        <vertAlign val="superscript"/>
        <sz val="8.5"/>
        <color rgb="FF000000"/>
        <rFont val="Calibri"/>
        <family val="2"/>
        <scheme val="minor"/>
      </rPr>
      <t>6</t>
    </r>
  </si>
  <si>
    <r>
      <t>GDR</t>
    </r>
    <r>
      <rPr>
        <b/>
        <vertAlign val="superscript"/>
        <sz val="8.5"/>
        <color rgb="FF000000"/>
        <rFont val="Calibri"/>
        <family val="2"/>
        <scheme val="minor"/>
      </rPr>
      <t xml:space="preserve">7  </t>
    </r>
    <r>
      <rPr>
        <b/>
        <sz val="8.5"/>
        <color rgb="FF000000"/>
        <rFont val="Calibri"/>
        <family val="2"/>
        <scheme val="minor"/>
      </rPr>
      <t>(catch/day tonnage (kg)</t>
    </r>
  </si>
  <si>
    <r>
      <t>RT</t>
    </r>
    <r>
      <rPr>
        <b/>
        <vertAlign val="superscript"/>
        <sz val="8.5"/>
        <color rgb="FF000000"/>
        <rFont val="Calibri"/>
        <family val="2"/>
        <scheme val="minor"/>
      </rPr>
      <t>1</t>
    </r>
  </si>
  <si>
    <r>
      <t>PST</t>
    </r>
    <r>
      <rPr>
        <b/>
        <vertAlign val="superscript"/>
        <sz val="8.5"/>
        <color rgb="FF000000"/>
        <rFont val="Calibri"/>
        <family val="2"/>
        <scheme val="minor"/>
      </rPr>
      <t>2</t>
    </r>
  </si>
  <si>
    <r>
      <t>A</t>
    </r>
    <r>
      <rPr>
        <b/>
        <vertAlign val="superscript"/>
        <sz val="8.5"/>
        <color rgb="FF000000"/>
        <rFont val="Calibri"/>
        <family val="2"/>
        <scheme val="minor"/>
      </rPr>
      <t>8</t>
    </r>
  </si>
  <si>
    <r>
      <t>B</t>
    </r>
    <r>
      <rPr>
        <b/>
        <vertAlign val="superscript"/>
        <sz val="8.5"/>
        <color rgb="FF000000"/>
        <rFont val="Calibri"/>
        <family val="2"/>
        <scheme val="minor"/>
      </rPr>
      <t>9</t>
    </r>
  </si>
  <si>
    <r>
      <t>A</t>
    </r>
    <r>
      <rPr>
        <b/>
        <vertAlign val="superscript"/>
        <sz val="8.5"/>
        <color rgb="FF000000"/>
        <rFont val="Calibri"/>
        <family val="2"/>
        <scheme val="minor"/>
      </rPr>
      <t>3</t>
    </r>
  </si>
  <si>
    <r>
      <t>B</t>
    </r>
    <r>
      <rPr>
        <b/>
        <vertAlign val="superscript"/>
        <sz val="8.5"/>
        <color rgb="FF000000"/>
        <rFont val="Calibri"/>
        <family val="2"/>
        <scheme val="minor"/>
      </rPr>
      <t>4</t>
    </r>
  </si>
  <si>
    <r>
      <t>1</t>
    </r>
    <r>
      <rPr>
        <b/>
        <sz val="8"/>
        <color theme="1"/>
        <rFont val="Calibri"/>
        <family val="2"/>
        <scheme val="minor"/>
      </rPr>
      <t xml:space="preserve"> Side trawlers, 800–1000 hp. From 1983 onwards, stern trawlers (SRTM), 1000 hp. From 1997 based on research fishing.</t>
    </r>
  </si>
  <si>
    <r>
      <t>2</t>
    </r>
    <r>
      <rPr>
        <b/>
        <sz val="8"/>
        <color theme="1"/>
        <rFont val="Calibri"/>
        <family val="2"/>
        <scheme val="minor"/>
      </rPr>
      <t xml:space="preserve"> Stern trawlers, up to 2000 HP.</t>
    </r>
  </si>
  <si>
    <r>
      <t>3</t>
    </r>
    <r>
      <rPr>
        <b/>
        <sz val="8"/>
        <color theme="1"/>
        <rFont val="Calibri"/>
        <family val="2"/>
        <scheme val="minor"/>
      </rPr>
      <t xml:space="preserve"> Arithmetic average of CPUE from USSR RT (or SRTM trawlers) and Norwegian trawlers.</t>
    </r>
  </si>
  <si>
    <r>
      <t>4</t>
    </r>
    <r>
      <rPr>
        <b/>
        <sz val="8"/>
        <color theme="1"/>
        <rFont val="Calibri"/>
        <family val="2"/>
        <scheme val="minor"/>
      </rPr>
      <t xml:space="preserve"> Arithmetic average of CPUE from USSR PST and Norwegian trawlers.</t>
    </r>
  </si>
  <si>
    <r>
      <t>5</t>
    </r>
    <r>
      <rPr>
        <b/>
        <sz val="8"/>
        <color theme="1"/>
        <rFont val="Calibri"/>
        <family val="2"/>
        <scheme val="minor"/>
      </rPr>
      <t xml:space="preserve"> For the years 1981–1990, based on average CPUE type B. For 1991–1993, based on the Norwegian CPUE, type A.</t>
    </r>
  </si>
  <si>
    <r>
      <t>6</t>
    </r>
    <r>
      <rPr>
        <b/>
        <sz val="8"/>
        <color theme="1"/>
        <rFont val="Calibri"/>
        <family val="2"/>
        <scheme val="minor"/>
      </rPr>
      <t xml:space="preserve"> Total catch (t) of seven years and older fish divided by total effort.</t>
    </r>
  </si>
  <si>
    <r>
      <t>7</t>
    </r>
    <r>
      <rPr>
        <b/>
        <sz val="8"/>
        <color theme="1"/>
        <rFont val="Calibri"/>
        <family val="2"/>
        <scheme val="minor"/>
      </rPr>
      <t xml:space="preserve"> For the years 1988–1989, frost-trawlers 995 BRT (FAO Code 095). For 1990, factory trawlers FVS IV, 1943 BRT (FAO Code 090).</t>
    </r>
  </si>
  <si>
    <r>
      <t>8</t>
    </r>
    <r>
      <rPr>
        <b/>
        <sz val="8"/>
        <color theme="1"/>
        <rFont val="Calibri"/>
        <family val="2"/>
        <scheme val="minor"/>
      </rPr>
      <t xml:space="preserve"> Norwegian trawlers, ISSCFV-code 07, 250–499.9 GRT.</t>
    </r>
  </si>
  <si>
    <r>
      <t>9</t>
    </r>
    <r>
      <rPr>
        <b/>
        <sz val="8"/>
        <color theme="1"/>
        <rFont val="Calibri"/>
        <family val="2"/>
        <scheme val="minor"/>
      </rPr>
      <t xml:space="preserve"> Norwegian factory trawlers, ISSCFV-code 09, 1000-1999.9 GRT</t>
    </r>
  </si>
  <si>
    <r>
      <t>10</t>
    </r>
    <r>
      <rPr>
        <b/>
        <sz val="8"/>
        <color theme="1"/>
        <rFont val="Calibri"/>
        <family val="2"/>
        <scheme val="minor"/>
      </rPr>
      <t xml:space="preserve"> From 1992 based on research fishing. 1992–1993: two weeks in May/June and October; 1994–1995: 10 days in May/June</t>
    </r>
  </si>
  <si>
    <r>
      <t>11</t>
    </r>
    <r>
      <rPr>
        <b/>
        <sz val="8"/>
        <color theme="1"/>
        <rFont val="Calibri"/>
        <family val="2"/>
        <scheme val="minor"/>
      </rPr>
      <t xml:space="preserve"> Based on fishery from April-October only, a period with relatively low CPUE. In previous years fishery was carried out throughout the whole year.</t>
    </r>
  </si>
  <si>
    <r>
      <t>12</t>
    </r>
    <r>
      <rPr>
        <b/>
        <sz val="8"/>
        <color theme="1"/>
        <rFont val="Calibri"/>
        <family val="2"/>
        <scheme val="minor"/>
      </rPr>
      <t xml:space="preserve"> Based on fishery from October-December only, a period with relatively high CPUE. </t>
    </r>
  </si>
  <si>
    <r>
      <t>13</t>
    </r>
    <r>
      <rPr>
        <b/>
        <sz val="8"/>
        <color theme="1"/>
        <rFont val="Calibri"/>
        <family val="2"/>
        <scheme val="minor"/>
      </rPr>
      <t xml:space="preserve"> Based on fishery from October-November only. </t>
    </r>
  </si>
  <si>
    <t xml:space="preserve">Table 8.7. GREENLAND HALIBUT in 1 and 2 catch history back to 1935. </t>
  </si>
  <si>
    <t>Russia</t>
  </si>
  <si>
    <t>Others</t>
  </si>
  <si>
    <t>n/a</t>
  </si>
  <si>
    <t>Table 8.8. GREENLAND HALIBUT in ICES Division 4.a (North Sea). Nominal catch (t) by countries as officially reported to ICES. Not included in the assessment.</t>
  </si>
  <si>
    <t>Faroe</t>
  </si>
  <si>
    <t>Germany</t>
  </si>
  <si>
    <t>UK England &amp; Wales</t>
  </si>
  <si>
    <t>UK Scotland</t>
  </si>
  <si>
    <t>Year/Length (cm)</t>
  </si>
  <si>
    <t>≤30</t>
  </si>
  <si>
    <t>31–35</t>
  </si>
  <si>
    <t>36–40</t>
  </si>
  <si>
    <t>41–45</t>
  </si>
  <si>
    <t>46–50</t>
  </si>
  <si>
    <t>51–55</t>
  </si>
  <si>
    <t>56–60</t>
  </si>
  <si>
    <t>61–65</t>
  </si>
  <si>
    <t>66–70</t>
  </si>
  <si>
    <t>71–75</t>
  </si>
  <si>
    <t>76–80</t>
  </si>
  <si>
    <t>&gt;80</t>
  </si>
  <si>
    <t>* Only half of the standard area was investigated</t>
  </si>
  <si>
    <t xml:space="preserve">** No observations in NEEZ </t>
  </si>
  <si>
    <t xml:space="preserve">*** Observations in the NEEZ on the main spawning grounds were conducted considerably later than usual </t>
  </si>
  <si>
    <t>**** Survey was conducted by one vessel with a reduced number of trawls at depths less than 500 m</t>
  </si>
  <si>
    <t>*****No indices for 2013 and 2016</t>
  </si>
  <si>
    <t>&lt;30</t>
  </si>
  <si>
    <t>SUM</t>
  </si>
  <si>
    <t>*Biennial surveys since 2009</t>
  </si>
  <si>
    <r>
      <t>Y</t>
    </r>
    <r>
      <rPr>
        <b/>
        <sz val="8.5"/>
        <color rgb="FF000000"/>
        <rFont val="Calibri"/>
        <family val="2"/>
        <scheme val="minor"/>
      </rPr>
      <t>ear</t>
    </r>
  </si>
  <si>
    <t>Length group (cm)</t>
  </si>
  <si>
    <t>Biomass</t>
  </si>
  <si>
    <t>(tonnes)</t>
  </si>
  <si>
    <t>≤14</t>
  </si>
  <si>
    <t>15–19</t>
  </si>
  <si>
    <t>20–24</t>
  </si>
  <si>
    <t>25–29</t>
  </si>
  <si>
    <t>30–34</t>
  </si>
  <si>
    <t>35–39</t>
  </si>
  <si>
    <t>40–44</t>
  </si>
  <si>
    <t>45–49</t>
  </si>
  <si>
    <t>50–54</t>
  </si>
  <si>
    <t>55–59</t>
  </si>
  <si>
    <t>60–64</t>
  </si>
  <si>
    <t>65–69</t>
  </si>
  <si>
    <t>70–74</t>
  </si>
  <si>
    <t>75–79</t>
  </si>
  <si>
    <t>≥80</t>
  </si>
  <si>
    <t>19 228</t>
  </si>
  <si>
    <t>27 459</t>
  </si>
  <si>
    <t>20 256</t>
  </si>
  <si>
    <t>24 214</t>
  </si>
  <si>
    <t>27 248</t>
  </si>
  <si>
    <t>14 681</t>
  </si>
  <si>
    <t>17 246</t>
  </si>
  <si>
    <t>18 224</t>
  </si>
  <si>
    <t>21 198</t>
  </si>
  <si>
    <t>11 872</t>
  </si>
  <si>
    <t>22 293</t>
  </si>
  <si>
    <t>25 579</t>
  </si>
  <si>
    <t>28 006</t>
  </si>
  <si>
    <t>30 153</t>
  </si>
  <si>
    <t>28 919</t>
  </si>
  <si>
    <t>25 979</t>
  </si>
  <si>
    <t>31 552</t>
  </si>
  <si>
    <t>22 656</t>
  </si>
  <si>
    <t>31 748</t>
  </si>
  <si>
    <t>31 112</t>
  </si>
  <si>
    <t>46 828</t>
  </si>
  <si>
    <t>35 831</t>
  </si>
  <si>
    <t>29 756</t>
  </si>
  <si>
    <t>28 688</t>
  </si>
  <si>
    <t>45 912</t>
  </si>
  <si>
    <r>
      <t xml:space="preserve">2 </t>
    </r>
    <r>
      <rPr>
        <b/>
        <sz val="8"/>
        <color theme="1"/>
        <rFont val="Calibri"/>
        <family val="2"/>
        <scheme val="minor"/>
      </rPr>
      <t>Not complete coverage in southeast due to restrictions, strata 7 area set to default and strata 13 as in 2005</t>
    </r>
  </si>
  <si>
    <r>
      <t xml:space="preserve">3 </t>
    </r>
    <r>
      <rPr>
        <b/>
        <sz val="8"/>
        <color theme="1"/>
        <rFont val="Calibri"/>
        <family val="2"/>
        <scheme val="minor"/>
      </rPr>
      <t>Indices not raised to also represent uncovered parts of the Russian EEZ.</t>
    </r>
  </si>
  <si>
    <r>
      <t xml:space="preserve">4 </t>
    </r>
    <r>
      <rPr>
        <b/>
        <sz val="8"/>
        <color theme="1"/>
        <rFont val="Calibri"/>
        <family val="2"/>
        <scheme val="minor"/>
      </rPr>
      <t>Indices raised to also represent uncovered parts of the Russian EEZ</t>
    </r>
  </si>
  <si>
    <t>Table 8.13. GREENLAND HALIBUT catch in weight, numbers, and biomass (in tonnes) and abundance (in thousands) estimated from Spanish autumn and spring surveys 1997–2013. NB. Absolute biomass and abundance values must not be compared between spring and autumn surveys due to different gears. The trawl used during the spring surveys is considered less efficient on benthic species as Greenland halibut and skates, and better to catch species less associated with bottom. No update presented at AFWG 2019.</t>
  </si>
  <si>
    <t>Autumn survey</t>
  </si>
  <si>
    <t>Catch (Kg)</t>
  </si>
  <si>
    <t>Catch (numbers)</t>
  </si>
  <si>
    <t>Biomass™</t>
  </si>
  <si>
    <t>Abundance (‘000)</t>
  </si>
  <si>
    <t>195 056</t>
  </si>
  <si>
    <t>211 533</t>
  </si>
  <si>
    <t>344 014</t>
  </si>
  <si>
    <t>379 444</t>
  </si>
  <si>
    <t>180 974</t>
  </si>
  <si>
    <t>187 259</t>
  </si>
  <si>
    <t>351 466</t>
  </si>
  <si>
    <t>373 149</t>
  </si>
  <si>
    <t>198 781</t>
  </si>
  <si>
    <t>172 687</t>
  </si>
  <si>
    <t>436 956</t>
  </si>
  <si>
    <t>377 792</t>
  </si>
  <si>
    <t>169 389</t>
  </si>
  <si>
    <t>140 355</t>
  </si>
  <si>
    <t>340 619</t>
  </si>
  <si>
    <t>291 265</t>
  </si>
  <si>
    <t>152 681</t>
  </si>
  <si>
    <t>129 289</t>
  </si>
  <si>
    <t>283 511</t>
  </si>
  <si>
    <t>249 219</t>
  </si>
  <si>
    <t>144 335</t>
  </si>
  <si>
    <t>115 213</t>
  </si>
  <si>
    <t>256 460</t>
  </si>
  <si>
    <t>207 466</t>
  </si>
  <si>
    <t>151 952</t>
  </si>
  <si>
    <t>132 117</t>
  </si>
  <si>
    <t>283 644</t>
  </si>
  <si>
    <t>256 327</t>
  </si>
  <si>
    <t>153 859</t>
  </si>
  <si>
    <t>135 631</t>
  </si>
  <si>
    <t>320 485</t>
  </si>
  <si>
    <t>283 965</t>
  </si>
  <si>
    <t>144 573</t>
  </si>
  <si>
    <t>134 566</t>
  </si>
  <si>
    <t>317 320</t>
  </si>
  <si>
    <t>313 459</t>
  </si>
  <si>
    <t>2006*</t>
  </si>
  <si>
    <t>2007*</t>
  </si>
  <si>
    <t>91 573</t>
  </si>
  <si>
    <t>101 578</t>
  </si>
  <si>
    <t>129 221**</t>
  </si>
  <si>
    <t>144 561**</t>
  </si>
  <si>
    <t>2009*</t>
  </si>
  <si>
    <t>167 862</t>
  </si>
  <si>
    <t>182 464</t>
  </si>
  <si>
    <t>191 510**</t>
  </si>
  <si>
    <t>216 731**</t>
  </si>
  <si>
    <t>2011*</t>
  </si>
  <si>
    <t>178 607</t>
  </si>
  <si>
    <t>174 670</t>
  </si>
  <si>
    <t>336 543**</t>
  </si>
  <si>
    <t>339 697**</t>
  </si>
  <si>
    <t>172 762</t>
  </si>
  <si>
    <t>168 619</t>
  </si>
  <si>
    <t>264 101**</t>
  </si>
  <si>
    <t>267 548**</t>
  </si>
  <si>
    <t>175 553</t>
  </si>
  <si>
    <t>160 557</t>
  </si>
  <si>
    <t>321 485**</t>
  </si>
  <si>
    <t>307 679**</t>
  </si>
  <si>
    <t>176 015</t>
  </si>
  <si>
    <t>142 413</t>
  </si>
  <si>
    <t>247 644**</t>
  </si>
  <si>
    <t>214 778**</t>
  </si>
  <si>
    <r>
      <t>*No survey in 2006, 2007, 2009, 2011, and 2015</t>
    </r>
    <r>
      <rPr>
        <sz val="8"/>
        <color theme="1"/>
        <rFont val="Calibri"/>
        <family val="2"/>
        <scheme val="minor"/>
      </rPr>
      <t> </t>
    </r>
  </si>
  <si>
    <t>**New swept-area estimation method</t>
  </si>
  <si>
    <t>Spring survey</t>
  </si>
  <si>
    <t>109 515</t>
  </si>
  <si>
    <t>38 406</t>
  </si>
  <si>
    <t>38 951</t>
  </si>
  <si>
    <t>200 299</t>
  </si>
  <si>
    <t>222 018</t>
  </si>
  <si>
    <t>58 273</t>
  </si>
  <si>
    <t>65 464</t>
  </si>
  <si>
    <t>2010*</t>
  </si>
  <si>
    <t>136 610</t>
  </si>
  <si>
    <t>160 566</t>
  </si>
  <si>
    <t>98 142</t>
  </si>
  <si>
    <t>117 666</t>
  </si>
  <si>
    <t>2012*</t>
  </si>
  <si>
    <t>2013*</t>
  </si>
  <si>
    <t>2014*</t>
  </si>
  <si>
    <t>2015**</t>
  </si>
  <si>
    <t>111 425</t>
  </si>
  <si>
    <t>105 385</t>
  </si>
  <si>
    <t>150 385</t>
  </si>
  <si>
    <t>155 333</t>
  </si>
  <si>
    <t>*No survey</t>
  </si>
  <si>
    <t>**Different from the one used during the 2014 Spanish “autumn” survey</t>
  </si>
  <si>
    <t>Table 8.14. Greenland halibut in subareas 1 and 2. The catch scenarios. Weights in tonnes.</t>
  </si>
  <si>
    <t>Basis</t>
  </si>
  <si>
    <t>Catches (2020)</t>
  </si>
  <si>
    <t>Harvest rate (2020–2024)</t>
  </si>
  <si>
    <t>Mean catch (2020–2024)</t>
  </si>
  <si>
    <t>Biomass 45cm+</t>
  </si>
  <si>
    <t>1 January 2025</t>
  </si>
  <si>
    <t>% 45cm+ Biomass</t>
  </si>
  <si>
    <t>change 2020–2024</t>
  </si>
  <si>
    <t>ICES ADVICE BASIS</t>
  </si>
  <si>
    <r>
      <t>FI</t>
    </r>
    <r>
      <rPr>
        <vertAlign val="subscript"/>
        <sz val="8.5"/>
        <color theme="1"/>
        <rFont val="Calibri"/>
        <family val="2"/>
        <scheme val="minor"/>
      </rPr>
      <t>2018</t>
    </r>
    <r>
      <rPr>
        <sz val="8.5"/>
        <color theme="1"/>
        <rFont val="Calibri"/>
        <family val="2"/>
        <scheme val="minor"/>
      </rPr>
      <t xml:space="preserve"> ^</t>
    </r>
  </si>
  <si>
    <t>25 310</t>
  </si>
  <si>
    <t>23 930</t>
  </si>
  <si>
    <t>573 000</t>
  </si>
  <si>
    <t>Other options</t>
  </si>
  <si>
    <t>F=0</t>
  </si>
  <si>
    <t>672 000</t>
  </si>
  <si>
    <r>
      <t>FI</t>
    </r>
    <r>
      <rPr>
        <vertAlign val="subscript"/>
        <sz val="8.5"/>
        <color theme="1"/>
        <rFont val="Calibri"/>
        <family val="2"/>
        <scheme val="minor"/>
      </rPr>
      <t>2018</t>
    </r>
    <r>
      <rPr>
        <sz val="8.5"/>
        <color theme="1"/>
        <rFont val="Calibri"/>
        <family val="2"/>
        <scheme val="minor"/>
      </rPr>
      <t> × 0.5</t>
    </r>
  </si>
  <si>
    <t>12 770</t>
  </si>
  <si>
    <t>12 500</t>
  </si>
  <si>
    <t>620 000</t>
  </si>
  <si>
    <r>
      <t>FI</t>
    </r>
    <r>
      <rPr>
        <vertAlign val="subscript"/>
        <sz val="8.5"/>
        <color theme="1"/>
        <rFont val="Calibri"/>
        <family val="2"/>
        <scheme val="minor"/>
      </rPr>
      <t>2018</t>
    </r>
    <r>
      <rPr>
        <sz val="8.5"/>
        <color theme="1"/>
        <rFont val="Calibri"/>
        <family val="2"/>
        <scheme val="minor"/>
      </rPr>
      <t> × 0.75</t>
    </r>
  </si>
  <si>
    <t>19 070</t>
  </si>
  <si>
    <t>596 000</t>
  </si>
  <si>
    <r>
      <t>FI</t>
    </r>
    <r>
      <rPr>
        <vertAlign val="subscript"/>
        <sz val="8.5"/>
        <color theme="1"/>
        <rFont val="Calibri"/>
        <family val="2"/>
        <scheme val="minor"/>
      </rPr>
      <t>2018</t>
    </r>
    <r>
      <rPr>
        <sz val="8.5"/>
        <color theme="1"/>
        <rFont val="Calibri"/>
        <family val="2"/>
        <scheme val="minor"/>
      </rPr>
      <t> × 1.5</t>
    </r>
  </si>
  <si>
    <t>37 630</t>
  </si>
  <si>
    <t>532 000</t>
  </si>
  <si>
    <r>
      <t>FI</t>
    </r>
    <r>
      <rPr>
        <vertAlign val="subscript"/>
        <sz val="8.5"/>
        <color theme="1"/>
        <rFont val="Calibri"/>
        <family val="2"/>
        <scheme val="minor"/>
      </rPr>
      <t>2018</t>
    </r>
    <r>
      <rPr>
        <sz val="8.5"/>
        <color theme="1"/>
        <rFont val="Calibri"/>
        <family val="2"/>
        <scheme val="minor"/>
      </rPr>
      <t> × 2</t>
    </r>
  </si>
  <si>
    <t>495 000</t>
  </si>
  <si>
    <r>
      <t>FI</t>
    </r>
    <r>
      <rPr>
        <vertAlign val="subscript"/>
        <sz val="8.5"/>
        <color theme="1"/>
        <rFont val="Calibri"/>
        <family val="2"/>
        <scheme val="minor"/>
      </rPr>
      <t>2018</t>
    </r>
    <r>
      <rPr>
        <sz val="8.5"/>
        <color theme="1"/>
        <rFont val="Calibri"/>
        <family val="2"/>
        <scheme val="minor"/>
      </rPr>
      <t> × 3</t>
    </r>
  </si>
  <si>
    <t>73 290</t>
  </si>
  <si>
    <t>Table 8.15. Dynamics of indices of the Barents Sea Greenland halibut stock in 1964−2015 (indices are taken divided by corresponding mean to put them in comparable scale; CPUE series divided by two: 1964−1991 and after 1996). In addition to the standardized CPUE three survey indices are shown; the Russian autumn survey (RUS), the Norwegian autumn survey (NOR) and the EcoSouth index (ECO).</t>
  </si>
  <si>
    <t>CPUE</t>
  </si>
  <si>
    <t>NOR</t>
  </si>
  <si>
    <t>RUS</t>
  </si>
  <si>
    <t>ECO</t>
  </si>
  <si>
    <t>*</t>
  </si>
  <si>
    <t>**</t>
  </si>
  <si>
    <t>***</t>
  </si>
  <si>
    <t>****</t>
  </si>
  <si>
    <t>*****</t>
  </si>
  <si>
    <t>Netherlands</t>
  </si>
  <si>
    <t>Note:</t>
  </si>
  <si>
    <t>Russian data usually just divided in longline and trawl</t>
  </si>
  <si>
    <t>Other coutries are registered on trawl (norwegian in model run)</t>
  </si>
  <si>
    <t>1.a</t>
  </si>
  <si>
    <t>2.a.1</t>
  </si>
  <si>
    <t>2.b.1</t>
  </si>
  <si>
    <t>Find preliminary catches from ICES webpages for following areas:</t>
  </si>
  <si>
    <t>2020*</t>
  </si>
  <si>
    <t>Status</t>
  </si>
  <si>
    <t>Norwegian catches by gir in script 8c (beginning)</t>
  </si>
  <si>
    <t>Catch scenarios</t>
  </si>
  <si>
    <t>CPUE index</t>
  </si>
  <si>
    <t>NEAFC</t>
  </si>
  <si>
    <t xml:space="preserve">Table 8.9. Abundance indices of different length groups in 1984–2019(in thousands), Russian autumn survey. </t>
  </si>
  <si>
    <t>Table 8.11. Abundance indices of females of different length in 1996–2019 (in thousands), Norwegian autumn survey.</t>
  </si>
  <si>
    <r>
      <t xml:space="preserve">Table 8.12. Abundance indices (numbers in thousands) from bottom-trawl surveys in the Barents Sea standard area winter 1994-2021 (Mehl </t>
    </r>
    <r>
      <rPr>
        <b/>
        <i/>
        <sz val="8.5"/>
        <color theme="1"/>
        <rFont val="Calibri"/>
        <family val="2"/>
        <scheme val="minor"/>
      </rPr>
      <t>et al</t>
    </r>
    <r>
      <rPr>
        <b/>
        <sz val="8.5"/>
        <color theme="1"/>
        <rFont val="Calibri"/>
        <family val="2"/>
        <scheme val="minor"/>
      </rPr>
      <t xml:space="preserve">., WD4 AFWG 2019). </t>
    </r>
  </si>
  <si>
    <t>Gytebestand</t>
  </si>
  <si>
    <t>Andel av Total</t>
  </si>
  <si>
    <t>60+</t>
  </si>
  <si>
    <t xml:space="preserve">Over 60 </t>
  </si>
  <si>
    <t>Over 60</t>
  </si>
  <si>
    <t>Note</t>
  </si>
  <si>
    <t>Table</t>
  </si>
  <si>
    <t>2021*</t>
  </si>
  <si>
    <t>No update</t>
  </si>
  <si>
    <t>OK</t>
  </si>
  <si>
    <t xml:space="preserve">Table 8.10. Abundance indices of different length groups in 1994–2021 (in thousands), Norwegian autumn slope survey. </t>
  </si>
  <si>
    <t>Landings, all</t>
  </si>
  <si>
    <t>Landings, area I</t>
  </si>
  <si>
    <t>Landings, area IIa</t>
  </si>
  <si>
    <t>Landings, area IIb</t>
  </si>
  <si>
    <t>Russian catches by gir</t>
  </si>
  <si>
    <t>Catch history</t>
  </si>
  <si>
    <t>Landings, area Iva</t>
  </si>
  <si>
    <t>Check no Norwegian catches</t>
  </si>
  <si>
    <t>EggaN, length.distr.</t>
  </si>
  <si>
    <t>EggaN, length.distr.fem</t>
  </si>
  <si>
    <t>Winter, length.distr</t>
  </si>
  <si>
    <t>Spanish survey</t>
  </si>
  <si>
    <t>Landigs, neafc</t>
  </si>
  <si>
    <t>Ikke klar</t>
  </si>
  <si>
    <t>Russian survey, length dist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</si>
</sst>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b/>
      <sz val="8.5"/>
      <color theme="1"/>
      <name val="Calibri"/>
      <family val="2"/>
      <scheme val="minor"/>
    </font>
    <font>
      <sz val="8"/>
      <color theme="1"/>
      <name val="Calibri"/>
      <family val="2"/>
      <scheme val="minor"/>
    </font>
    <font>
      <b/>
      <sz val="8.5"/>
      <color rgb="FF000000"/>
      <name val="Calibri"/>
      <family val="2"/>
      <scheme val="minor"/>
    </font>
    <font>
      <b/>
      <vertAlign val="superscript"/>
      <sz val="8.5"/>
      <color rgb="FF000000"/>
      <name val="Calibri"/>
      <family val="2"/>
      <scheme val="minor"/>
    </font>
    <font>
      <sz val="8.5"/>
      <color theme="1"/>
      <name val="Calibri"/>
      <family val="2"/>
      <scheme val="minor"/>
    </font>
    <font>
      <b/>
      <vertAlign val="superscript"/>
      <sz val="8"/>
      <color theme="1"/>
      <name val="Calibri"/>
      <family val="2"/>
      <scheme val="minor"/>
    </font>
    <font>
      <b/>
      <sz val="8"/>
      <color theme="1"/>
      <name val="Calibri"/>
      <family val="2"/>
      <scheme val="minor"/>
    </font>
    <font>
      <b/>
      <sz val="8"/>
      <color rgb="FF000000"/>
      <name val="Calibri"/>
      <family val="2"/>
      <scheme val="minor"/>
    </font>
    <font>
      <b/>
      <vertAlign val="superscript"/>
      <sz val="8"/>
      <color rgb="FF000000"/>
      <name val="Calibri"/>
      <family val="2"/>
      <scheme val="minor"/>
    </font>
    <font>
      <sz val="10"/>
      <color theme="1"/>
      <name val="Calibri"/>
      <family val="2"/>
      <scheme val="minor"/>
    </font>
    <font>
      <vertAlign val="superscript"/>
      <sz val="8.5"/>
      <color theme="1"/>
      <name val="Calibri"/>
      <family val="2"/>
      <scheme val="minor"/>
    </font>
    <font>
      <sz val="8.5"/>
      <color theme="1"/>
      <name val="Palatino Linotype"/>
      <family val="1"/>
    </font>
    <font>
      <b/>
      <i/>
      <sz val="8.5"/>
      <color theme="1"/>
      <name val="Calibri"/>
      <family val="2"/>
      <scheme val="minor"/>
    </font>
    <font>
      <sz val="8.5"/>
      <color rgb="FF000000"/>
      <name val="Calibri"/>
      <family val="2"/>
      <scheme val="minor"/>
    </font>
    <font>
      <vertAlign val="subscript"/>
      <sz val="8.5"/>
      <color theme="1"/>
      <name val="Calibri"/>
      <family val="2"/>
      <scheme val="minor"/>
    </font>
    <font>
      <sz val="8"/>
      <color theme="1"/>
      <name val="Palatino Linotype"/>
      <family val="1"/>
    </font>
  </fonts>
  <fills count="9">
    <fill>
      <patternFill patternType="none"/>
    </fill>
    <fill>
      <patternFill patternType="gray125"/>
    </fill>
    <fill>
      <patternFill patternType="solid">
        <fgColor rgb="FFB7D1C3"/>
        <bgColor indexed="64"/>
      </patternFill>
    </fill>
    <fill>
      <patternFill patternType="solid">
        <fgColor rgb="FFC5DACF"/>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FFFF00"/>
        <bgColor indexed="64"/>
      </patternFill>
    </fill>
  </fills>
  <borders count="5">
    <border>
      <left/>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s>
  <cellStyleXfs count="1">
    <xf numFmtId="0" fontId="0" fillId="0" borderId="0"/>
  </cellStyleXfs>
  <cellXfs count="90">
    <xf numFmtId="0" fontId="0" fillId="0" borderId="0" xfId="0"/>
    <xf numFmtId="0" fontId="2" fillId="0" borderId="0" xfId="0" applyFont="1" applyAlignment="1">
      <alignment vertical="center"/>
    </xf>
    <xf numFmtId="0" fontId="2" fillId="2" borderId="1" xfId="0" applyFont="1" applyFill="1" applyBorder="1" applyAlignment="1">
      <alignment vertical="center" textRotation="90"/>
    </xf>
    <xf numFmtId="0" fontId="4" fillId="2" borderId="1" xfId="0" applyFont="1" applyFill="1" applyBorder="1" applyAlignment="1">
      <alignment vertical="center" textRotation="90"/>
    </xf>
    <xf numFmtId="0" fontId="4" fillId="2" borderId="1" xfId="0" applyFont="1" applyFill="1" applyBorder="1" applyAlignment="1">
      <alignment vertical="center" textRotation="90" wrapText="1"/>
    </xf>
    <xf numFmtId="0" fontId="6" fillId="0" borderId="2" xfId="0" applyFont="1" applyBorder="1" applyAlignment="1">
      <alignment vertical="center"/>
    </xf>
    <xf numFmtId="0" fontId="6" fillId="0" borderId="2" xfId="0" applyFont="1" applyBorder="1" applyAlignment="1">
      <alignment vertical="center" wrapText="1"/>
    </xf>
    <xf numFmtId="0" fontId="7" fillId="0" borderId="0" xfId="0" applyFont="1" applyAlignment="1">
      <alignment vertical="center"/>
    </xf>
    <xf numFmtId="0" fontId="2" fillId="2" borderId="1" xfId="0" applyFont="1" applyFill="1" applyBorder="1" applyAlignment="1">
      <alignment vertical="center" textRotation="90" wrapText="1"/>
    </xf>
    <xf numFmtId="0" fontId="8" fillId="0" borderId="0" xfId="0" applyFont="1" applyAlignment="1">
      <alignment vertical="center"/>
    </xf>
    <xf numFmtId="0" fontId="0" fillId="0" borderId="0" xfId="0" applyAlignment="1">
      <alignment vertical="center"/>
    </xf>
    <xf numFmtId="0" fontId="3" fillId="0" borderId="0" xfId="0" applyFont="1" applyAlignment="1">
      <alignment vertical="center"/>
    </xf>
    <xf numFmtId="0" fontId="9" fillId="2" borderId="1" xfId="0" applyFont="1" applyFill="1" applyBorder="1" applyAlignment="1">
      <alignment vertical="center" textRotation="90"/>
    </xf>
    <xf numFmtId="0" fontId="9" fillId="2" borderId="1" xfId="0" applyFont="1" applyFill="1" applyBorder="1" applyAlignment="1">
      <alignment vertical="center" textRotation="90" wrapText="1"/>
    </xf>
    <xf numFmtId="3" fontId="6" fillId="0" borderId="2" xfId="0" applyNumberFormat="1" applyFont="1" applyBorder="1" applyAlignment="1">
      <alignment vertical="center"/>
    </xf>
    <xf numFmtId="0" fontId="10" fillId="0" borderId="0" xfId="0" applyFont="1" applyAlignment="1">
      <alignment vertical="center"/>
    </xf>
    <xf numFmtId="0" fontId="2" fillId="2" borderId="1" xfId="0" applyFont="1" applyFill="1" applyBorder="1" applyAlignment="1">
      <alignment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0" fontId="4" fillId="3" borderId="3" xfId="0" applyFont="1" applyFill="1" applyBorder="1" applyAlignment="1">
      <alignment horizontal="center" vertical="center" wrapText="1"/>
    </xf>
    <xf numFmtId="0" fontId="11" fillId="3" borderId="2" xfId="0" applyFont="1" applyFill="1" applyBorder="1" applyAlignment="1">
      <alignment vertical="center"/>
    </xf>
    <xf numFmtId="0" fontId="4" fillId="3" borderId="2" xfId="0" applyFont="1" applyFill="1" applyBorder="1" applyAlignment="1">
      <alignment horizontal="center" vertical="center"/>
    </xf>
    <xf numFmtId="0" fontId="11" fillId="0" borderId="2" xfId="0" applyFont="1" applyBorder="1" applyAlignment="1">
      <alignment vertical="top"/>
    </xf>
    <xf numFmtId="0" fontId="12" fillId="0" borderId="2" xfId="0" applyFont="1" applyBorder="1" applyAlignment="1">
      <alignment vertical="center"/>
    </xf>
    <xf numFmtId="3" fontId="6" fillId="0" borderId="2" xfId="0" applyNumberFormat="1" applyFont="1" applyBorder="1" applyAlignment="1">
      <alignment vertical="center" wrapText="1"/>
    </xf>
    <xf numFmtId="0" fontId="2" fillId="2" borderId="1" xfId="0" applyFont="1" applyFill="1" applyBorder="1" applyAlignment="1">
      <alignment vertical="center" wrapText="1"/>
    </xf>
    <xf numFmtId="0" fontId="1" fillId="0" borderId="0" xfId="0" applyFont="1" applyAlignment="1">
      <alignment vertical="center"/>
    </xf>
    <xf numFmtId="0" fontId="13" fillId="0" borderId="0" xfId="0" applyFont="1" applyAlignment="1">
      <alignment vertical="center"/>
    </xf>
    <xf numFmtId="0" fontId="11" fillId="0" borderId="0" xfId="0" applyFont="1" applyAlignment="1">
      <alignment vertical="center" wrapText="1"/>
    </xf>
    <xf numFmtId="0" fontId="2"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15" fillId="0" borderId="2" xfId="0" applyFont="1" applyBorder="1" applyAlignment="1">
      <alignment vertical="center" wrapText="1"/>
    </xf>
    <xf numFmtId="3" fontId="15" fillId="0" borderId="2" xfId="0" applyNumberFormat="1" applyFont="1" applyBorder="1" applyAlignment="1">
      <alignment vertical="center" wrapText="1"/>
    </xf>
    <xf numFmtId="0" fontId="4" fillId="3" borderId="3" xfId="0" applyFont="1" applyFill="1" applyBorder="1" applyAlignment="1">
      <alignment vertical="center" wrapText="1"/>
    </xf>
    <xf numFmtId="0" fontId="4" fillId="3" borderId="2" xfId="0" applyFont="1" applyFill="1" applyBorder="1" applyAlignment="1">
      <alignment vertical="center" wrapText="1"/>
    </xf>
    <xf numFmtId="9" fontId="6" fillId="0" borderId="2" xfId="0" applyNumberFormat="1" applyFont="1" applyBorder="1" applyAlignment="1">
      <alignment vertical="center" wrapText="1"/>
    </xf>
    <xf numFmtId="0" fontId="17" fillId="0" borderId="0" xfId="0" applyFont="1" applyAlignment="1">
      <alignment horizontal="center" vertical="center"/>
    </xf>
    <xf numFmtId="0" fontId="6" fillId="0" borderId="0" xfId="0" applyFont="1" applyAlignment="1">
      <alignment vertical="center" wrapText="1"/>
    </xf>
    <xf numFmtId="0" fontId="6" fillId="0" borderId="4" xfId="0" applyFont="1" applyBorder="1" applyAlignment="1">
      <alignment vertical="center" wrapText="1"/>
    </xf>
    <xf numFmtId="0" fontId="6" fillId="0" borderId="1" xfId="0" applyFont="1" applyBorder="1" applyAlignment="1">
      <alignment vertical="center" wrapText="1"/>
    </xf>
    <xf numFmtId="0" fontId="6" fillId="4" borderId="2" xfId="0" applyFont="1" applyFill="1" applyBorder="1" applyAlignment="1">
      <alignment vertical="center" wrapText="1"/>
    </xf>
    <xf numFmtId="0" fontId="6" fillId="4" borderId="1" xfId="0" applyFont="1" applyFill="1" applyBorder="1" applyAlignment="1">
      <alignment vertical="center" wrapText="1"/>
    </xf>
    <xf numFmtId="0" fontId="4" fillId="2" borderId="0" xfId="0" applyFont="1" applyFill="1" applyAlignment="1">
      <alignment vertical="center" textRotation="90" wrapText="1"/>
    </xf>
    <xf numFmtId="0" fontId="6" fillId="5" borderId="2" xfId="0" applyFont="1" applyFill="1" applyBorder="1" applyAlignment="1">
      <alignment vertical="center"/>
    </xf>
    <xf numFmtId="0" fontId="6" fillId="0" borderId="0" xfId="0" applyFont="1" applyAlignment="1">
      <alignment vertical="center"/>
    </xf>
    <xf numFmtId="0" fontId="4" fillId="0" borderId="0" xfId="0" applyFont="1" applyAlignment="1">
      <alignment vertical="center"/>
    </xf>
    <xf numFmtId="0" fontId="6" fillId="0" borderId="2" xfId="0" applyFont="1" applyBorder="1" applyAlignment="1">
      <alignment vertical="top"/>
    </xf>
    <xf numFmtId="1" fontId="0" fillId="0" borderId="0" xfId="0" applyNumberFormat="1"/>
    <xf numFmtId="0" fontId="4" fillId="2" borderId="0" xfId="0" applyFont="1" applyFill="1" applyAlignment="1">
      <alignment vertical="center"/>
    </xf>
    <xf numFmtId="0" fontId="11" fillId="0" borderId="0" xfId="0" applyFont="1" applyAlignment="1">
      <alignment vertical="top"/>
    </xf>
    <xf numFmtId="0" fontId="6" fillId="0" borderId="2" xfId="0" applyFont="1" applyBorder="1" applyAlignment="1">
      <alignment horizontal="right" vertical="center" wrapText="1"/>
    </xf>
    <xf numFmtId="3" fontId="0" fillId="0" borderId="0" xfId="0" applyNumberFormat="1"/>
    <xf numFmtId="3" fontId="15" fillId="0" borderId="2" xfId="0" applyNumberFormat="1" applyFont="1" applyBorder="1" applyAlignment="1">
      <alignment horizontal="right" vertical="center" wrapText="1"/>
    </xf>
    <xf numFmtId="0" fontId="15" fillId="0" borderId="2" xfId="0" applyFont="1" applyBorder="1" applyAlignment="1">
      <alignment horizontal="right" vertical="center" wrapText="1"/>
    </xf>
    <xf numFmtId="3" fontId="6" fillId="0" borderId="2" xfId="0" applyNumberFormat="1" applyFont="1" applyBorder="1" applyAlignment="1">
      <alignment horizontal="right" vertical="center" wrapText="1"/>
    </xf>
    <xf numFmtId="0" fontId="4" fillId="2" borderId="0" xfId="0" applyFont="1" applyFill="1" applyAlignment="1">
      <alignment vertical="center" wrapText="1"/>
    </xf>
    <xf numFmtId="0" fontId="6" fillId="0" borderId="2" xfId="0" applyFont="1" applyBorder="1" applyAlignment="1">
      <alignment horizontal="center" vertical="center" wrapText="1"/>
    </xf>
    <xf numFmtId="3" fontId="6" fillId="0" borderId="2" xfId="0" applyNumberFormat="1" applyFont="1" applyBorder="1" applyAlignment="1">
      <alignment horizontal="center" vertical="center" wrapText="1"/>
    </xf>
    <xf numFmtId="0" fontId="6" fillId="0" borderId="0" xfId="0" applyFont="1"/>
    <xf numFmtId="1" fontId="6" fillId="0" borderId="0" xfId="0" applyNumberFormat="1" applyFont="1"/>
    <xf numFmtId="1" fontId="6" fillId="0" borderId="2" xfId="0" applyNumberFormat="1" applyFont="1" applyBorder="1" applyAlignment="1">
      <alignment vertical="center"/>
    </xf>
    <xf numFmtId="164" fontId="4" fillId="2" borderId="1" xfId="0" applyNumberFormat="1" applyFont="1" applyFill="1" applyBorder="1" applyAlignment="1">
      <alignment vertical="center"/>
    </xf>
    <xf numFmtId="0" fontId="4" fillId="2" borderId="1" xfId="0" applyFont="1" applyFill="1" applyBorder="1" applyAlignment="1">
      <alignment horizontal="right" vertical="center" wrapText="1"/>
    </xf>
    <xf numFmtId="0" fontId="6" fillId="0" borderId="1" xfId="0" applyFont="1" applyBorder="1" applyAlignment="1">
      <alignment horizontal="right" vertical="center" wrapText="1"/>
    </xf>
    <xf numFmtId="0" fontId="15" fillId="0" borderId="0" xfId="0" applyFont="1" applyAlignment="1">
      <alignment vertical="center" wrapText="1"/>
    </xf>
    <xf numFmtId="0" fontId="9" fillId="2" borderId="0" xfId="0" applyFont="1" applyFill="1" applyAlignment="1">
      <alignment vertical="center" textRotation="90"/>
    </xf>
    <xf numFmtId="1" fontId="6" fillId="0" borderId="2" xfId="0" applyNumberFormat="1" applyFont="1" applyBorder="1" applyAlignment="1">
      <alignment vertical="center" wrapText="1"/>
    </xf>
    <xf numFmtId="1" fontId="6" fillId="0" borderId="1" xfId="0" applyNumberFormat="1" applyFont="1" applyBorder="1" applyAlignment="1">
      <alignment vertical="center" wrapText="1"/>
    </xf>
    <xf numFmtId="0" fontId="0" fillId="6" borderId="0" xfId="0" applyFill="1"/>
    <xf numFmtId="0" fontId="0" fillId="7" borderId="0" xfId="0" applyFill="1"/>
    <xf numFmtId="0" fontId="1" fillId="0" borderId="0" xfId="0" applyFont="1" applyAlignment="1">
      <alignment horizontal="center"/>
    </xf>
    <xf numFmtId="0" fontId="6" fillId="8" borderId="2" xfId="0" applyFont="1" applyFill="1" applyBorder="1" applyAlignment="1">
      <alignment vertical="center"/>
    </xf>
    <xf numFmtId="0" fontId="6" fillId="8" borderId="2" xfId="0" applyFont="1" applyFill="1" applyBorder="1" applyAlignment="1">
      <alignment vertical="center" wrapText="1"/>
    </xf>
    <xf numFmtId="0" fontId="4" fillId="3" borderId="3" xfId="0" applyFont="1" applyFill="1" applyBorder="1" applyAlignment="1">
      <alignment horizontal="center" vertical="center" wrapText="1"/>
    </xf>
    <xf numFmtId="0" fontId="4" fillId="3" borderId="0" xfId="0" applyFont="1" applyFill="1" applyAlignment="1">
      <alignment horizontal="center" vertical="center" wrapText="1"/>
    </xf>
    <xf numFmtId="0" fontId="2" fillId="3" borderId="3" xfId="0" applyFont="1" applyFill="1" applyBorder="1" applyAlignment="1">
      <alignment horizontal="center" vertical="center"/>
    </xf>
    <xf numFmtId="0" fontId="2" fillId="3" borderId="0" xfId="0" applyFont="1" applyFill="1" applyAlignment="1">
      <alignment horizontal="center" vertical="center"/>
    </xf>
    <xf numFmtId="0" fontId="11" fillId="3" borderId="3" xfId="0" applyFont="1" applyFill="1" applyBorder="1" applyAlignment="1">
      <alignment vertical="center"/>
    </xf>
    <xf numFmtId="0" fontId="11" fillId="3" borderId="0" xfId="0" applyFont="1" applyFill="1" applyAlignment="1">
      <alignment vertical="center"/>
    </xf>
    <xf numFmtId="0" fontId="2" fillId="2" borderId="3" xfId="0" applyFont="1" applyFill="1" applyBorder="1" applyAlignment="1">
      <alignment vertical="center" textRotation="90" wrapText="1"/>
    </xf>
    <xf numFmtId="0" fontId="2" fillId="2" borderId="2" xfId="0" applyFont="1" applyFill="1" applyBorder="1" applyAlignment="1">
      <alignment vertical="center" textRotation="90" wrapText="1"/>
    </xf>
    <xf numFmtId="0" fontId="4" fillId="2" borderId="3" xfId="0" applyFont="1" applyFill="1" applyBorder="1" applyAlignment="1">
      <alignment vertical="center" textRotation="90" wrapText="1"/>
    </xf>
    <xf numFmtId="0" fontId="4" fillId="2" borderId="2" xfId="0" applyFont="1" applyFill="1" applyBorder="1" applyAlignment="1">
      <alignment vertical="center" textRotation="90" wrapText="1"/>
    </xf>
    <xf numFmtId="0" fontId="4" fillId="2" borderId="3"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4" fillId="3" borderId="1" xfId="0" applyFont="1" applyFill="1" applyBorder="1" applyAlignment="1">
      <alignment vertical="center"/>
    </xf>
    <xf numFmtId="0" fontId="2" fillId="3" borderId="3" xfId="0" applyFont="1" applyFill="1" applyBorder="1" applyAlignment="1">
      <alignment vertical="center" wrapText="1"/>
    </xf>
    <xf numFmtId="0" fontId="2" fillId="3" borderId="2" xfId="0" applyFont="1" applyFill="1" applyBorder="1" applyAlignment="1">
      <alignment vertical="center" wrapText="1"/>
    </xf>
    <xf numFmtId="0" fontId="4" fillId="3" borderId="3" xfId="0" applyFont="1" applyFill="1" applyBorder="1" applyAlignment="1">
      <alignment vertical="center" wrapText="1"/>
    </xf>
    <xf numFmtId="0" fontId="4" fillId="3" borderId="2"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Greenland halibut - historical</a:t>
            </a:r>
            <a:r>
              <a:rPr lang="nb-NO" baseline="0"/>
              <a:t> landings</a:t>
            </a:r>
            <a:endParaRPr lang="nb-NO"/>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O"/>
        </a:p>
      </c:txPr>
    </c:title>
    <c:autoTitleDeleted val="0"/>
    <c:plotArea>
      <c:layout/>
      <c:areaChart>
        <c:grouping val="stacked"/>
        <c:varyColors val="0"/>
        <c:ser>
          <c:idx val="0"/>
          <c:order val="0"/>
          <c:tx>
            <c:strRef>
              <c:f>'8.7'!$B$2</c:f>
              <c:strCache>
                <c:ptCount val="1"/>
                <c:pt idx="0">
                  <c:v>Norway</c:v>
                </c:pt>
              </c:strCache>
            </c:strRef>
          </c:tx>
          <c:spPr>
            <a:solidFill>
              <a:schemeClr val="accent1"/>
            </a:solidFill>
            <a:ln w="25400">
              <a:noFill/>
            </a:ln>
            <a:effectLst/>
          </c:spPr>
          <c:cat>
            <c:strRef>
              <c:f>('8.7'!$A$3:$A$46,'8.7'!$G$3:$G$45)</c:f>
              <c:strCache>
                <c:ptCount val="87"/>
                <c:pt idx="0">
                  <c:v>1935</c:v>
                </c:pt>
                <c:pt idx="1">
                  <c:v>1936</c:v>
                </c:pt>
                <c:pt idx="2">
                  <c:v>1937</c:v>
                </c:pt>
                <c:pt idx="3">
                  <c:v>1938</c:v>
                </c:pt>
                <c:pt idx="4">
                  <c:v>1939</c:v>
                </c:pt>
                <c:pt idx="5">
                  <c:v>1940</c:v>
                </c:pt>
                <c:pt idx="6">
                  <c:v>1941</c:v>
                </c:pt>
                <c:pt idx="7">
                  <c:v>1942</c:v>
                </c:pt>
                <c:pt idx="8">
                  <c:v>1943</c:v>
                </c:pt>
                <c:pt idx="9">
                  <c:v>1944</c:v>
                </c:pt>
                <c:pt idx="10">
                  <c:v>1945</c:v>
                </c:pt>
                <c:pt idx="11">
                  <c:v>1946</c:v>
                </c:pt>
                <c:pt idx="12">
                  <c:v>1947</c:v>
                </c:pt>
                <c:pt idx="13">
                  <c:v>1948</c:v>
                </c:pt>
                <c:pt idx="14">
                  <c:v>1949</c:v>
                </c:pt>
                <c:pt idx="15">
                  <c:v>1950</c:v>
                </c:pt>
                <c:pt idx="16">
                  <c:v>1951</c:v>
                </c:pt>
                <c:pt idx="17">
                  <c:v>1952</c:v>
                </c:pt>
                <c:pt idx="18">
                  <c:v>1953</c:v>
                </c:pt>
                <c:pt idx="19">
                  <c:v>1954</c:v>
                </c:pt>
                <c:pt idx="20">
                  <c:v>1955</c:v>
                </c:pt>
                <c:pt idx="21">
                  <c:v>1956</c:v>
                </c:pt>
                <c:pt idx="22">
                  <c:v>1957</c:v>
                </c:pt>
                <c:pt idx="23">
                  <c:v>1958</c:v>
                </c:pt>
                <c:pt idx="24">
                  <c:v>1959</c:v>
                </c:pt>
                <c:pt idx="25">
                  <c:v>1960</c:v>
                </c:pt>
                <c:pt idx="26">
                  <c:v>1961</c:v>
                </c:pt>
                <c:pt idx="27">
                  <c:v>1962</c:v>
                </c:pt>
                <c:pt idx="28">
                  <c:v>1963</c:v>
                </c:pt>
                <c:pt idx="29">
                  <c:v>1964</c:v>
                </c:pt>
                <c:pt idx="30">
                  <c:v>1965</c:v>
                </c:pt>
                <c:pt idx="31">
                  <c:v>1966</c:v>
                </c:pt>
                <c:pt idx="32">
                  <c:v>1967</c:v>
                </c:pt>
                <c:pt idx="33">
                  <c:v>1968</c:v>
                </c:pt>
                <c:pt idx="34">
                  <c:v>1969</c:v>
                </c:pt>
                <c:pt idx="35">
                  <c:v>1970</c:v>
                </c:pt>
                <c:pt idx="36">
                  <c:v>1971</c:v>
                </c:pt>
                <c:pt idx="37">
                  <c:v>1972</c:v>
                </c:pt>
                <c:pt idx="38">
                  <c:v>1973</c:v>
                </c:pt>
                <c:pt idx="39">
                  <c:v>1974</c:v>
                </c:pt>
                <c:pt idx="40">
                  <c:v>1975</c:v>
                </c:pt>
                <c:pt idx="41">
                  <c:v>1976</c:v>
                </c:pt>
                <c:pt idx="42">
                  <c:v>1977</c:v>
                </c:pt>
                <c:pt idx="43">
                  <c:v>1978</c:v>
                </c:pt>
                <c:pt idx="44">
                  <c:v>1979</c:v>
                </c:pt>
                <c:pt idx="45">
                  <c:v>1980</c:v>
                </c:pt>
                <c:pt idx="46">
                  <c:v>1981</c:v>
                </c:pt>
                <c:pt idx="47">
                  <c:v>1982</c:v>
                </c:pt>
                <c:pt idx="48">
                  <c:v>1983</c:v>
                </c:pt>
                <c:pt idx="49">
                  <c:v>1984</c:v>
                </c:pt>
                <c:pt idx="50">
                  <c:v>1985</c:v>
                </c:pt>
                <c:pt idx="51">
                  <c:v>1986</c:v>
                </c:pt>
                <c:pt idx="52">
                  <c:v>1987</c:v>
                </c:pt>
                <c:pt idx="53">
                  <c:v>1988</c:v>
                </c:pt>
                <c:pt idx="54">
                  <c:v>1989</c:v>
                </c:pt>
                <c:pt idx="55">
                  <c:v>1990</c:v>
                </c:pt>
                <c:pt idx="56">
                  <c:v>1991</c:v>
                </c:pt>
                <c:pt idx="57">
                  <c:v>1992</c:v>
                </c:pt>
                <c:pt idx="58">
                  <c:v>1993</c:v>
                </c:pt>
                <c:pt idx="59">
                  <c:v>1994</c:v>
                </c:pt>
                <c:pt idx="60">
                  <c:v>1995</c:v>
                </c:pt>
                <c:pt idx="61">
                  <c:v>1996</c:v>
                </c:pt>
                <c:pt idx="62">
                  <c:v>1997</c:v>
                </c:pt>
                <c:pt idx="63">
                  <c:v>1998</c:v>
                </c:pt>
                <c:pt idx="64">
                  <c:v>1999</c:v>
                </c:pt>
                <c:pt idx="65">
                  <c:v>2000</c:v>
                </c:pt>
                <c:pt idx="66">
                  <c:v>2001</c:v>
                </c:pt>
                <c:pt idx="67">
                  <c:v>2002</c:v>
                </c:pt>
                <c:pt idx="68">
                  <c:v>2003</c:v>
                </c:pt>
                <c:pt idx="69">
                  <c:v>2004</c:v>
                </c:pt>
                <c:pt idx="70">
                  <c:v>2005</c:v>
                </c:pt>
                <c:pt idx="71">
                  <c:v>2006</c:v>
                </c:pt>
                <c:pt idx="72">
                  <c:v>2007</c:v>
                </c:pt>
                <c:pt idx="73">
                  <c:v>2008</c:v>
                </c:pt>
                <c:pt idx="74">
                  <c:v>2009</c:v>
                </c:pt>
                <c:pt idx="75">
                  <c:v>2010</c:v>
                </c:pt>
                <c:pt idx="76">
                  <c:v>2011</c:v>
                </c:pt>
                <c:pt idx="77">
                  <c:v>2012</c:v>
                </c:pt>
                <c:pt idx="78">
                  <c:v>2013</c:v>
                </c:pt>
                <c:pt idx="79">
                  <c:v>2014</c:v>
                </c:pt>
                <c:pt idx="80">
                  <c:v>2015</c:v>
                </c:pt>
                <c:pt idx="81">
                  <c:v>2016</c:v>
                </c:pt>
                <c:pt idx="82">
                  <c:v>2017</c:v>
                </c:pt>
                <c:pt idx="83">
                  <c:v>2018</c:v>
                </c:pt>
                <c:pt idx="84">
                  <c:v>2019</c:v>
                </c:pt>
                <c:pt idx="85">
                  <c:v>2020*</c:v>
                </c:pt>
                <c:pt idx="86">
                  <c:v>2021*</c:v>
                </c:pt>
              </c:strCache>
            </c:strRef>
          </c:cat>
          <c:val>
            <c:numRef>
              <c:f>('8.7'!$B$3:$B$46,'8.7'!$H$3:$H$45)</c:f>
              <c:numCache>
                <c:formatCode>General</c:formatCode>
                <c:ptCount val="87"/>
                <c:pt idx="0">
                  <c:v>1534</c:v>
                </c:pt>
                <c:pt idx="1">
                  <c:v>830</c:v>
                </c:pt>
                <c:pt idx="2">
                  <c:v>616</c:v>
                </c:pt>
                <c:pt idx="3">
                  <c:v>329</c:v>
                </c:pt>
                <c:pt idx="4">
                  <c:v>459</c:v>
                </c:pt>
                <c:pt idx="5">
                  <c:v>846</c:v>
                </c:pt>
                <c:pt idx="6">
                  <c:v>1663</c:v>
                </c:pt>
                <c:pt idx="7">
                  <c:v>955</c:v>
                </c:pt>
                <c:pt idx="8">
                  <c:v>824</c:v>
                </c:pt>
                <c:pt idx="9">
                  <c:v>678</c:v>
                </c:pt>
                <c:pt idx="10">
                  <c:v>1148</c:v>
                </c:pt>
                <c:pt idx="11">
                  <c:v>1337</c:v>
                </c:pt>
                <c:pt idx="12">
                  <c:v>1409</c:v>
                </c:pt>
                <c:pt idx="13">
                  <c:v>1877</c:v>
                </c:pt>
                <c:pt idx="14">
                  <c:v>198</c:v>
                </c:pt>
                <c:pt idx="15">
                  <c:v>1853</c:v>
                </c:pt>
                <c:pt idx="16">
                  <c:v>2438</c:v>
                </c:pt>
                <c:pt idx="17">
                  <c:v>2576</c:v>
                </c:pt>
                <c:pt idx="18">
                  <c:v>2208</c:v>
                </c:pt>
                <c:pt idx="19">
                  <c:v>3674</c:v>
                </c:pt>
                <c:pt idx="20">
                  <c:v>3010</c:v>
                </c:pt>
                <c:pt idx="21">
                  <c:v>3493</c:v>
                </c:pt>
                <c:pt idx="22">
                  <c:v>4130</c:v>
                </c:pt>
                <c:pt idx="23">
                  <c:v>2931</c:v>
                </c:pt>
                <c:pt idx="24">
                  <c:v>4307</c:v>
                </c:pt>
                <c:pt idx="25">
                  <c:v>6662</c:v>
                </c:pt>
                <c:pt idx="26">
                  <c:v>7977</c:v>
                </c:pt>
                <c:pt idx="27">
                  <c:v>11600</c:v>
                </c:pt>
                <c:pt idx="28">
                  <c:v>11300</c:v>
                </c:pt>
                <c:pt idx="29">
                  <c:v>14200</c:v>
                </c:pt>
                <c:pt idx="30">
                  <c:v>18000</c:v>
                </c:pt>
                <c:pt idx="31">
                  <c:v>16434</c:v>
                </c:pt>
                <c:pt idx="32">
                  <c:v>17528</c:v>
                </c:pt>
                <c:pt idx="33">
                  <c:v>22514</c:v>
                </c:pt>
                <c:pt idx="34">
                  <c:v>14856</c:v>
                </c:pt>
                <c:pt idx="35">
                  <c:v>15871</c:v>
                </c:pt>
                <c:pt idx="36">
                  <c:v>9466</c:v>
                </c:pt>
                <c:pt idx="37">
                  <c:v>15983</c:v>
                </c:pt>
                <c:pt idx="38">
                  <c:v>13989</c:v>
                </c:pt>
                <c:pt idx="39">
                  <c:v>8791</c:v>
                </c:pt>
                <c:pt idx="40">
                  <c:v>4858</c:v>
                </c:pt>
                <c:pt idx="41">
                  <c:v>6005</c:v>
                </c:pt>
                <c:pt idx="42">
                  <c:v>4217</c:v>
                </c:pt>
                <c:pt idx="43">
                  <c:v>4082</c:v>
                </c:pt>
                <c:pt idx="44">
                  <c:v>2843</c:v>
                </c:pt>
                <c:pt idx="45">
                  <c:v>3157</c:v>
                </c:pt>
                <c:pt idx="46">
                  <c:v>4201</c:v>
                </c:pt>
                <c:pt idx="47">
                  <c:v>3206</c:v>
                </c:pt>
                <c:pt idx="48">
                  <c:v>4883</c:v>
                </c:pt>
                <c:pt idx="49">
                  <c:v>4376</c:v>
                </c:pt>
                <c:pt idx="50">
                  <c:v>5464</c:v>
                </c:pt>
                <c:pt idx="51">
                  <c:v>7890</c:v>
                </c:pt>
                <c:pt idx="52">
                  <c:v>7261</c:v>
                </c:pt>
                <c:pt idx="53">
                  <c:v>9076</c:v>
                </c:pt>
                <c:pt idx="54">
                  <c:v>10622</c:v>
                </c:pt>
                <c:pt idx="55">
                  <c:v>17243</c:v>
                </c:pt>
                <c:pt idx="56">
                  <c:v>27587</c:v>
                </c:pt>
                <c:pt idx="57">
                  <c:v>7667</c:v>
                </c:pt>
                <c:pt idx="58">
                  <c:v>10380</c:v>
                </c:pt>
                <c:pt idx="59">
                  <c:v>8428</c:v>
                </c:pt>
                <c:pt idx="60">
                  <c:v>9368</c:v>
                </c:pt>
                <c:pt idx="61">
                  <c:v>11623</c:v>
                </c:pt>
                <c:pt idx="62">
                  <c:v>7661</c:v>
                </c:pt>
                <c:pt idx="63">
                  <c:v>8435</c:v>
                </c:pt>
                <c:pt idx="64">
                  <c:v>15004</c:v>
                </c:pt>
                <c:pt idx="65">
                  <c:v>9083</c:v>
                </c:pt>
                <c:pt idx="66">
                  <c:v>10896</c:v>
                </c:pt>
                <c:pt idx="67">
                  <c:v>7143</c:v>
                </c:pt>
                <c:pt idx="68">
                  <c:v>8216</c:v>
                </c:pt>
                <c:pt idx="69">
                  <c:v>13939</c:v>
                </c:pt>
                <c:pt idx="70">
                  <c:v>13011</c:v>
                </c:pt>
                <c:pt idx="71">
                  <c:v>11119</c:v>
                </c:pt>
                <c:pt idx="72">
                  <c:v>8230</c:v>
                </c:pt>
                <c:pt idx="73">
                  <c:v>7393</c:v>
                </c:pt>
                <c:pt idx="74">
                  <c:v>8446</c:v>
                </c:pt>
                <c:pt idx="75">
                  <c:v>7700</c:v>
                </c:pt>
                <c:pt idx="76">
                  <c:v>8270</c:v>
                </c:pt>
                <c:pt idx="77">
                  <c:v>9331</c:v>
                </c:pt>
                <c:pt idx="78">
                  <c:v>10403</c:v>
                </c:pt>
                <c:pt idx="79">
                  <c:v>11232</c:v>
                </c:pt>
                <c:pt idx="80">
                  <c:v>10874</c:v>
                </c:pt>
                <c:pt idx="81">
                  <c:v>12932</c:v>
                </c:pt>
                <c:pt idx="82">
                  <c:v>13741</c:v>
                </c:pt>
                <c:pt idx="83">
                  <c:v>14874</c:v>
                </c:pt>
                <c:pt idx="84">
                  <c:v>14845</c:v>
                </c:pt>
                <c:pt idx="85">
                  <c:v>14532</c:v>
                </c:pt>
                <c:pt idx="86">
                  <c:v>14008</c:v>
                </c:pt>
              </c:numCache>
            </c:numRef>
          </c:val>
          <c:extLst>
            <c:ext xmlns:c16="http://schemas.microsoft.com/office/drawing/2014/chart" uri="{C3380CC4-5D6E-409C-BE32-E72D297353CC}">
              <c16:uniqueId val="{00000000-712D-4BBE-86A7-B072460ED87E}"/>
            </c:ext>
          </c:extLst>
        </c:ser>
        <c:ser>
          <c:idx val="1"/>
          <c:order val="1"/>
          <c:tx>
            <c:strRef>
              <c:f>'8.7'!$C$2</c:f>
              <c:strCache>
                <c:ptCount val="1"/>
                <c:pt idx="0">
                  <c:v>Russia</c:v>
                </c:pt>
              </c:strCache>
            </c:strRef>
          </c:tx>
          <c:spPr>
            <a:solidFill>
              <a:schemeClr val="accent2"/>
            </a:solidFill>
            <a:ln w="25400">
              <a:noFill/>
            </a:ln>
            <a:effectLst/>
          </c:spPr>
          <c:cat>
            <c:strRef>
              <c:f>('8.7'!$A$3:$A$46,'8.7'!$G$3:$G$45)</c:f>
              <c:strCache>
                <c:ptCount val="87"/>
                <c:pt idx="0">
                  <c:v>1935</c:v>
                </c:pt>
                <c:pt idx="1">
                  <c:v>1936</c:v>
                </c:pt>
                <c:pt idx="2">
                  <c:v>1937</c:v>
                </c:pt>
                <c:pt idx="3">
                  <c:v>1938</c:v>
                </c:pt>
                <c:pt idx="4">
                  <c:v>1939</c:v>
                </c:pt>
                <c:pt idx="5">
                  <c:v>1940</c:v>
                </c:pt>
                <c:pt idx="6">
                  <c:v>1941</c:v>
                </c:pt>
                <c:pt idx="7">
                  <c:v>1942</c:v>
                </c:pt>
                <c:pt idx="8">
                  <c:v>1943</c:v>
                </c:pt>
                <c:pt idx="9">
                  <c:v>1944</c:v>
                </c:pt>
                <c:pt idx="10">
                  <c:v>1945</c:v>
                </c:pt>
                <c:pt idx="11">
                  <c:v>1946</c:v>
                </c:pt>
                <c:pt idx="12">
                  <c:v>1947</c:v>
                </c:pt>
                <c:pt idx="13">
                  <c:v>1948</c:v>
                </c:pt>
                <c:pt idx="14">
                  <c:v>1949</c:v>
                </c:pt>
                <c:pt idx="15">
                  <c:v>1950</c:v>
                </c:pt>
                <c:pt idx="16">
                  <c:v>1951</c:v>
                </c:pt>
                <c:pt idx="17">
                  <c:v>1952</c:v>
                </c:pt>
                <c:pt idx="18">
                  <c:v>1953</c:v>
                </c:pt>
                <c:pt idx="19">
                  <c:v>1954</c:v>
                </c:pt>
                <c:pt idx="20">
                  <c:v>1955</c:v>
                </c:pt>
                <c:pt idx="21">
                  <c:v>1956</c:v>
                </c:pt>
                <c:pt idx="22">
                  <c:v>1957</c:v>
                </c:pt>
                <c:pt idx="23">
                  <c:v>1958</c:v>
                </c:pt>
                <c:pt idx="24">
                  <c:v>1959</c:v>
                </c:pt>
                <c:pt idx="25">
                  <c:v>1960</c:v>
                </c:pt>
                <c:pt idx="26">
                  <c:v>1961</c:v>
                </c:pt>
                <c:pt idx="27">
                  <c:v>1962</c:v>
                </c:pt>
                <c:pt idx="28">
                  <c:v>1963</c:v>
                </c:pt>
                <c:pt idx="29">
                  <c:v>1964</c:v>
                </c:pt>
                <c:pt idx="30">
                  <c:v>1965</c:v>
                </c:pt>
                <c:pt idx="31">
                  <c:v>1966</c:v>
                </c:pt>
                <c:pt idx="32">
                  <c:v>1967</c:v>
                </c:pt>
                <c:pt idx="33">
                  <c:v>1968</c:v>
                </c:pt>
                <c:pt idx="34">
                  <c:v>1969</c:v>
                </c:pt>
                <c:pt idx="35">
                  <c:v>1970</c:v>
                </c:pt>
                <c:pt idx="36">
                  <c:v>1971</c:v>
                </c:pt>
                <c:pt idx="37">
                  <c:v>1972</c:v>
                </c:pt>
                <c:pt idx="38">
                  <c:v>1973</c:v>
                </c:pt>
                <c:pt idx="39">
                  <c:v>1974</c:v>
                </c:pt>
                <c:pt idx="40">
                  <c:v>1975</c:v>
                </c:pt>
                <c:pt idx="41">
                  <c:v>1976</c:v>
                </c:pt>
                <c:pt idx="42">
                  <c:v>1977</c:v>
                </c:pt>
                <c:pt idx="43">
                  <c:v>1978</c:v>
                </c:pt>
                <c:pt idx="44">
                  <c:v>1979</c:v>
                </c:pt>
                <c:pt idx="45">
                  <c:v>1980</c:v>
                </c:pt>
                <c:pt idx="46">
                  <c:v>1981</c:v>
                </c:pt>
                <c:pt idx="47">
                  <c:v>1982</c:v>
                </c:pt>
                <c:pt idx="48">
                  <c:v>1983</c:v>
                </c:pt>
                <c:pt idx="49">
                  <c:v>1984</c:v>
                </c:pt>
                <c:pt idx="50">
                  <c:v>1985</c:v>
                </c:pt>
                <c:pt idx="51">
                  <c:v>1986</c:v>
                </c:pt>
                <c:pt idx="52">
                  <c:v>1987</c:v>
                </c:pt>
                <c:pt idx="53">
                  <c:v>1988</c:v>
                </c:pt>
                <c:pt idx="54">
                  <c:v>1989</c:v>
                </c:pt>
                <c:pt idx="55">
                  <c:v>1990</c:v>
                </c:pt>
                <c:pt idx="56">
                  <c:v>1991</c:v>
                </c:pt>
                <c:pt idx="57">
                  <c:v>1992</c:v>
                </c:pt>
                <c:pt idx="58">
                  <c:v>1993</c:v>
                </c:pt>
                <c:pt idx="59">
                  <c:v>1994</c:v>
                </c:pt>
                <c:pt idx="60">
                  <c:v>1995</c:v>
                </c:pt>
                <c:pt idx="61">
                  <c:v>1996</c:v>
                </c:pt>
                <c:pt idx="62">
                  <c:v>1997</c:v>
                </c:pt>
                <c:pt idx="63">
                  <c:v>1998</c:v>
                </c:pt>
                <c:pt idx="64">
                  <c:v>1999</c:v>
                </c:pt>
                <c:pt idx="65">
                  <c:v>2000</c:v>
                </c:pt>
                <c:pt idx="66">
                  <c:v>2001</c:v>
                </c:pt>
                <c:pt idx="67">
                  <c:v>2002</c:v>
                </c:pt>
                <c:pt idx="68">
                  <c:v>2003</c:v>
                </c:pt>
                <c:pt idx="69">
                  <c:v>2004</c:v>
                </c:pt>
                <c:pt idx="70">
                  <c:v>2005</c:v>
                </c:pt>
                <c:pt idx="71">
                  <c:v>2006</c:v>
                </c:pt>
                <c:pt idx="72">
                  <c:v>2007</c:v>
                </c:pt>
                <c:pt idx="73">
                  <c:v>2008</c:v>
                </c:pt>
                <c:pt idx="74">
                  <c:v>2009</c:v>
                </c:pt>
                <c:pt idx="75">
                  <c:v>2010</c:v>
                </c:pt>
                <c:pt idx="76">
                  <c:v>2011</c:v>
                </c:pt>
                <c:pt idx="77">
                  <c:v>2012</c:v>
                </c:pt>
                <c:pt idx="78">
                  <c:v>2013</c:v>
                </c:pt>
                <c:pt idx="79">
                  <c:v>2014</c:v>
                </c:pt>
                <c:pt idx="80">
                  <c:v>2015</c:v>
                </c:pt>
                <c:pt idx="81">
                  <c:v>2016</c:v>
                </c:pt>
                <c:pt idx="82">
                  <c:v>2017</c:v>
                </c:pt>
                <c:pt idx="83">
                  <c:v>2018</c:v>
                </c:pt>
                <c:pt idx="84">
                  <c:v>2019</c:v>
                </c:pt>
                <c:pt idx="85">
                  <c:v>2020*</c:v>
                </c:pt>
                <c:pt idx="86">
                  <c:v>2021*</c:v>
                </c:pt>
              </c:strCache>
            </c:strRef>
          </c:cat>
          <c:val>
            <c:numRef>
              <c:f>('8.7'!$C$3:$C$46,'8.7'!$I$3:$I$45)</c:f>
              <c:numCache>
                <c:formatCode>General</c:formatCode>
                <c:ptCount val="87"/>
                <c:pt idx="0">
                  <c:v>0</c:v>
                </c:pt>
                <c:pt idx="1">
                  <c:v>0</c:v>
                </c:pt>
                <c:pt idx="2">
                  <c:v>0</c:v>
                </c:pt>
                <c:pt idx="3">
                  <c:v>0</c:v>
                </c:pt>
                <c:pt idx="4">
                  <c:v>0</c:v>
                </c:pt>
                <c:pt idx="5">
                  <c:v>0</c:v>
                </c:pt>
                <c:pt idx="6">
                  <c:v>0</c:v>
                </c:pt>
                <c:pt idx="7">
                  <c:v>0</c:v>
                </c:pt>
                <c:pt idx="8">
                  <c:v>0</c:v>
                </c:pt>
                <c:pt idx="9">
                  <c:v>0</c:v>
                </c:pt>
                <c:pt idx="10">
                  <c:v>0</c:v>
                </c:pt>
                <c:pt idx="11">
                  <c:v>25</c:v>
                </c:pt>
                <c:pt idx="12">
                  <c:v>28</c:v>
                </c:pt>
                <c:pt idx="13">
                  <c:v>110</c:v>
                </c:pt>
                <c:pt idx="14">
                  <c:v>177</c:v>
                </c:pt>
                <c:pt idx="15">
                  <c:v>221</c:v>
                </c:pt>
                <c:pt idx="16">
                  <c:v>423</c:v>
                </c:pt>
                <c:pt idx="17">
                  <c:v>377</c:v>
                </c:pt>
                <c:pt idx="18">
                  <c:v>393</c:v>
                </c:pt>
                <c:pt idx="19">
                  <c:v>416</c:v>
                </c:pt>
                <c:pt idx="20">
                  <c:v>290</c:v>
                </c:pt>
                <c:pt idx="21">
                  <c:v>446</c:v>
                </c:pt>
                <c:pt idx="22">
                  <c:v>505</c:v>
                </c:pt>
                <c:pt idx="23">
                  <c:v>1261</c:v>
                </c:pt>
                <c:pt idx="24">
                  <c:v>3632</c:v>
                </c:pt>
                <c:pt idx="25">
                  <c:v>4299</c:v>
                </c:pt>
                <c:pt idx="26">
                  <c:v>3836</c:v>
                </c:pt>
                <c:pt idx="27">
                  <c:v>1760</c:v>
                </c:pt>
                <c:pt idx="28">
                  <c:v>3240</c:v>
                </c:pt>
                <c:pt idx="29">
                  <c:v>26191</c:v>
                </c:pt>
                <c:pt idx="30">
                  <c:v>16682</c:v>
                </c:pt>
                <c:pt idx="31">
                  <c:v>9768</c:v>
                </c:pt>
                <c:pt idx="32">
                  <c:v>5737</c:v>
                </c:pt>
                <c:pt idx="33">
                  <c:v>3397</c:v>
                </c:pt>
                <c:pt idx="34">
                  <c:v>19760</c:v>
                </c:pt>
                <c:pt idx="35">
                  <c:v>35578</c:v>
                </c:pt>
                <c:pt idx="36">
                  <c:v>54339</c:v>
                </c:pt>
                <c:pt idx="37">
                  <c:v>16193</c:v>
                </c:pt>
                <c:pt idx="38">
                  <c:v>8561</c:v>
                </c:pt>
                <c:pt idx="39">
                  <c:v>16958</c:v>
                </c:pt>
                <c:pt idx="40">
                  <c:v>20372</c:v>
                </c:pt>
                <c:pt idx="41">
                  <c:v>16580</c:v>
                </c:pt>
                <c:pt idx="42">
                  <c:v>15045</c:v>
                </c:pt>
                <c:pt idx="43">
                  <c:v>14651</c:v>
                </c:pt>
                <c:pt idx="44">
                  <c:v>10311</c:v>
                </c:pt>
                <c:pt idx="45">
                  <c:v>7670</c:v>
                </c:pt>
                <c:pt idx="46">
                  <c:v>9276</c:v>
                </c:pt>
                <c:pt idx="47" formatCode="#,##0">
                  <c:v>12394</c:v>
                </c:pt>
                <c:pt idx="48">
                  <c:v>15152</c:v>
                </c:pt>
                <c:pt idx="49">
                  <c:v>15181</c:v>
                </c:pt>
                <c:pt idx="50">
                  <c:v>10237</c:v>
                </c:pt>
                <c:pt idx="51">
                  <c:v>12200</c:v>
                </c:pt>
                <c:pt idx="52">
                  <c:v>9733</c:v>
                </c:pt>
                <c:pt idx="53">
                  <c:v>9430</c:v>
                </c:pt>
                <c:pt idx="54">
                  <c:v>8812</c:v>
                </c:pt>
                <c:pt idx="55">
                  <c:v>4764</c:v>
                </c:pt>
                <c:pt idx="56">
                  <c:v>2490</c:v>
                </c:pt>
                <c:pt idx="57">
                  <c:v>718</c:v>
                </c:pt>
                <c:pt idx="58">
                  <c:v>1235</c:v>
                </c:pt>
                <c:pt idx="59">
                  <c:v>283</c:v>
                </c:pt>
                <c:pt idx="60">
                  <c:v>794</c:v>
                </c:pt>
                <c:pt idx="61">
                  <c:v>1576</c:v>
                </c:pt>
                <c:pt idx="62">
                  <c:v>1038</c:v>
                </c:pt>
                <c:pt idx="63">
                  <c:v>2659</c:v>
                </c:pt>
                <c:pt idx="64">
                  <c:v>3823</c:v>
                </c:pt>
                <c:pt idx="65">
                  <c:v>4568</c:v>
                </c:pt>
                <c:pt idx="66">
                  <c:v>4694</c:v>
                </c:pt>
                <c:pt idx="67">
                  <c:v>5584</c:v>
                </c:pt>
                <c:pt idx="68">
                  <c:v>4384</c:v>
                </c:pt>
                <c:pt idx="69">
                  <c:v>4662</c:v>
                </c:pt>
                <c:pt idx="70">
                  <c:v>4883</c:v>
                </c:pt>
                <c:pt idx="71">
                  <c:v>6055</c:v>
                </c:pt>
                <c:pt idx="72">
                  <c:v>6484</c:v>
                </c:pt>
                <c:pt idx="73">
                  <c:v>5294</c:v>
                </c:pt>
                <c:pt idx="74">
                  <c:v>3335</c:v>
                </c:pt>
                <c:pt idx="75">
                  <c:v>6888</c:v>
                </c:pt>
                <c:pt idx="76">
                  <c:v>7053</c:v>
                </c:pt>
                <c:pt idx="77">
                  <c:v>10041</c:v>
                </c:pt>
                <c:pt idx="78">
                  <c:v>10310</c:v>
                </c:pt>
                <c:pt idx="79">
                  <c:v>10061</c:v>
                </c:pt>
                <c:pt idx="80">
                  <c:v>12953</c:v>
                </c:pt>
                <c:pt idx="81">
                  <c:v>10576</c:v>
                </c:pt>
                <c:pt idx="82">
                  <c:v>10714</c:v>
                </c:pt>
                <c:pt idx="83">
                  <c:v>12071</c:v>
                </c:pt>
                <c:pt idx="84">
                  <c:v>12198</c:v>
                </c:pt>
                <c:pt idx="85">
                  <c:v>12266</c:v>
                </c:pt>
                <c:pt idx="86">
                  <c:v>12394</c:v>
                </c:pt>
              </c:numCache>
            </c:numRef>
          </c:val>
          <c:extLst>
            <c:ext xmlns:c16="http://schemas.microsoft.com/office/drawing/2014/chart" uri="{C3380CC4-5D6E-409C-BE32-E72D297353CC}">
              <c16:uniqueId val="{00000001-712D-4BBE-86A7-B072460ED87E}"/>
            </c:ext>
          </c:extLst>
        </c:ser>
        <c:ser>
          <c:idx val="2"/>
          <c:order val="2"/>
          <c:tx>
            <c:strRef>
              <c:f>'8.7'!$D$2</c:f>
              <c:strCache>
                <c:ptCount val="1"/>
                <c:pt idx="0">
                  <c:v>Others</c:v>
                </c:pt>
              </c:strCache>
            </c:strRef>
          </c:tx>
          <c:spPr>
            <a:solidFill>
              <a:schemeClr val="accent3"/>
            </a:solidFill>
            <a:ln w="25400">
              <a:noFill/>
            </a:ln>
            <a:effectLst/>
          </c:spPr>
          <c:cat>
            <c:strRef>
              <c:f>('8.7'!$A$3:$A$46,'8.7'!$G$3:$G$45)</c:f>
              <c:strCache>
                <c:ptCount val="87"/>
                <c:pt idx="0">
                  <c:v>1935</c:v>
                </c:pt>
                <c:pt idx="1">
                  <c:v>1936</c:v>
                </c:pt>
                <c:pt idx="2">
                  <c:v>1937</c:v>
                </c:pt>
                <c:pt idx="3">
                  <c:v>1938</c:v>
                </c:pt>
                <c:pt idx="4">
                  <c:v>1939</c:v>
                </c:pt>
                <c:pt idx="5">
                  <c:v>1940</c:v>
                </c:pt>
                <c:pt idx="6">
                  <c:v>1941</c:v>
                </c:pt>
                <c:pt idx="7">
                  <c:v>1942</c:v>
                </c:pt>
                <c:pt idx="8">
                  <c:v>1943</c:v>
                </c:pt>
                <c:pt idx="9">
                  <c:v>1944</c:v>
                </c:pt>
                <c:pt idx="10">
                  <c:v>1945</c:v>
                </c:pt>
                <c:pt idx="11">
                  <c:v>1946</c:v>
                </c:pt>
                <c:pt idx="12">
                  <c:v>1947</c:v>
                </c:pt>
                <c:pt idx="13">
                  <c:v>1948</c:v>
                </c:pt>
                <c:pt idx="14">
                  <c:v>1949</c:v>
                </c:pt>
                <c:pt idx="15">
                  <c:v>1950</c:v>
                </c:pt>
                <c:pt idx="16">
                  <c:v>1951</c:v>
                </c:pt>
                <c:pt idx="17">
                  <c:v>1952</c:v>
                </c:pt>
                <c:pt idx="18">
                  <c:v>1953</c:v>
                </c:pt>
                <c:pt idx="19">
                  <c:v>1954</c:v>
                </c:pt>
                <c:pt idx="20">
                  <c:v>1955</c:v>
                </c:pt>
                <c:pt idx="21">
                  <c:v>1956</c:v>
                </c:pt>
                <c:pt idx="22">
                  <c:v>1957</c:v>
                </c:pt>
                <c:pt idx="23">
                  <c:v>1958</c:v>
                </c:pt>
                <c:pt idx="24">
                  <c:v>1959</c:v>
                </c:pt>
                <c:pt idx="25">
                  <c:v>1960</c:v>
                </c:pt>
                <c:pt idx="26">
                  <c:v>1961</c:v>
                </c:pt>
                <c:pt idx="27">
                  <c:v>1962</c:v>
                </c:pt>
                <c:pt idx="28">
                  <c:v>1963</c:v>
                </c:pt>
                <c:pt idx="29">
                  <c:v>1964</c:v>
                </c:pt>
                <c:pt idx="30">
                  <c:v>1965</c:v>
                </c:pt>
                <c:pt idx="31">
                  <c:v>1966</c:v>
                </c:pt>
                <c:pt idx="32">
                  <c:v>1967</c:v>
                </c:pt>
                <c:pt idx="33">
                  <c:v>1968</c:v>
                </c:pt>
                <c:pt idx="34">
                  <c:v>1969</c:v>
                </c:pt>
                <c:pt idx="35">
                  <c:v>1970</c:v>
                </c:pt>
                <c:pt idx="36">
                  <c:v>1971</c:v>
                </c:pt>
                <c:pt idx="37">
                  <c:v>1972</c:v>
                </c:pt>
                <c:pt idx="38">
                  <c:v>1973</c:v>
                </c:pt>
                <c:pt idx="39">
                  <c:v>1974</c:v>
                </c:pt>
                <c:pt idx="40">
                  <c:v>1975</c:v>
                </c:pt>
                <c:pt idx="41">
                  <c:v>1976</c:v>
                </c:pt>
                <c:pt idx="42">
                  <c:v>1977</c:v>
                </c:pt>
                <c:pt idx="43">
                  <c:v>1978</c:v>
                </c:pt>
                <c:pt idx="44">
                  <c:v>1979</c:v>
                </c:pt>
                <c:pt idx="45">
                  <c:v>1980</c:v>
                </c:pt>
                <c:pt idx="46">
                  <c:v>1981</c:v>
                </c:pt>
                <c:pt idx="47">
                  <c:v>1982</c:v>
                </c:pt>
                <c:pt idx="48">
                  <c:v>1983</c:v>
                </c:pt>
                <c:pt idx="49">
                  <c:v>1984</c:v>
                </c:pt>
                <c:pt idx="50">
                  <c:v>1985</c:v>
                </c:pt>
                <c:pt idx="51">
                  <c:v>1986</c:v>
                </c:pt>
                <c:pt idx="52">
                  <c:v>1987</c:v>
                </c:pt>
                <c:pt idx="53">
                  <c:v>1988</c:v>
                </c:pt>
                <c:pt idx="54">
                  <c:v>1989</c:v>
                </c:pt>
                <c:pt idx="55">
                  <c:v>1990</c:v>
                </c:pt>
                <c:pt idx="56">
                  <c:v>1991</c:v>
                </c:pt>
                <c:pt idx="57">
                  <c:v>1992</c:v>
                </c:pt>
                <c:pt idx="58">
                  <c:v>1993</c:v>
                </c:pt>
                <c:pt idx="59">
                  <c:v>1994</c:v>
                </c:pt>
                <c:pt idx="60">
                  <c:v>1995</c:v>
                </c:pt>
                <c:pt idx="61">
                  <c:v>1996</c:v>
                </c:pt>
                <c:pt idx="62">
                  <c:v>1997</c:v>
                </c:pt>
                <c:pt idx="63">
                  <c:v>1998</c:v>
                </c:pt>
                <c:pt idx="64">
                  <c:v>1999</c:v>
                </c:pt>
                <c:pt idx="65">
                  <c:v>2000</c:v>
                </c:pt>
                <c:pt idx="66">
                  <c:v>2001</c:v>
                </c:pt>
                <c:pt idx="67">
                  <c:v>2002</c:v>
                </c:pt>
                <c:pt idx="68">
                  <c:v>2003</c:v>
                </c:pt>
                <c:pt idx="69">
                  <c:v>2004</c:v>
                </c:pt>
                <c:pt idx="70">
                  <c:v>2005</c:v>
                </c:pt>
                <c:pt idx="71">
                  <c:v>2006</c:v>
                </c:pt>
                <c:pt idx="72">
                  <c:v>2007</c:v>
                </c:pt>
                <c:pt idx="73">
                  <c:v>2008</c:v>
                </c:pt>
                <c:pt idx="74">
                  <c:v>2009</c:v>
                </c:pt>
                <c:pt idx="75">
                  <c:v>2010</c:v>
                </c:pt>
                <c:pt idx="76">
                  <c:v>2011</c:v>
                </c:pt>
                <c:pt idx="77">
                  <c:v>2012</c:v>
                </c:pt>
                <c:pt idx="78">
                  <c:v>2013</c:v>
                </c:pt>
                <c:pt idx="79">
                  <c:v>2014</c:v>
                </c:pt>
                <c:pt idx="80">
                  <c:v>2015</c:v>
                </c:pt>
                <c:pt idx="81">
                  <c:v>2016</c:v>
                </c:pt>
                <c:pt idx="82">
                  <c:v>2017</c:v>
                </c:pt>
                <c:pt idx="83">
                  <c:v>2018</c:v>
                </c:pt>
                <c:pt idx="84">
                  <c:v>2019</c:v>
                </c:pt>
                <c:pt idx="85">
                  <c:v>2020*</c:v>
                </c:pt>
                <c:pt idx="86">
                  <c:v>2021*</c:v>
                </c:pt>
              </c:strCache>
            </c:strRef>
          </c:cat>
          <c:val>
            <c:numRef>
              <c:f>('8.7'!$D$3:$D$46,'8.7'!$J$3:$J$45)</c:f>
              <c:numCache>
                <c:formatCode>General</c:formatCode>
                <c:ptCount val="8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119</c:v>
                </c:pt>
                <c:pt idx="32">
                  <c:v>1002</c:v>
                </c:pt>
                <c:pt idx="33">
                  <c:v>257</c:v>
                </c:pt>
                <c:pt idx="34">
                  <c:v>9173</c:v>
                </c:pt>
                <c:pt idx="35">
                  <c:v>38035</c:v>
                </c:pt>
                <c:pt idx="36">
                  <c:v>15229</c:v>
                </c:pt>
                <c:pt idx="37">
                  <c:v>10872</c:v>
                </c:pt>
                <c:pt idx="38">
                  <c:v>7349</c:v>
                </c:pt>
                <c:pt idx="39">
                  <c:v>11972</c:v>
                </c:pt>
                <c:pt idx="40">
                  <c:v>12914</c:v>
                </c:pt>
                <c:pt idx="41">
                  <c:v>13469</c:v>
                </c:pt>
                <c:pt idx="42">
                  <c:v>9613</c:v>
                </c:pt>
                <c:pt idx="43">
                  <c:v>5884</c:v>
                </c:pt>
                <c:pt idx="44">
                  <c:v>4088</c:v>
                </c:pt>
                <c:pt idx="45">
                  <c:v>2457</c:v>
                </c:pt>
                <c:pt idx="46">
                  <c:v>1541</c:v>
                </c:pt>
                <c:pt idx="47">
                  <c:v>1189</c:v>
                </c:pt>
                <c:pt idx="48">
                  <c:v>2112</c:v>
                </c:pt>
                <c:pt idx="49">
                  <c:v>2326</c:v>
                </c:pt>
                <c:pt idx="50">
                  <c:v>4244</c:v>
                </c:pt>
                <c:pt idx="51">
                  <c:v>2785</c:v>
                </c:pt>
                <c:pt idx="52">
                  <c:v>2118</c:v>
                </c:pt>
                <c:pt idx="53">
                  <c:v>1081</c:v>
                </c:pt>
                <c:pt idx="54">
                  <c:v>704</c:v>
                </c:pt>
                <c:pt idx="55">
                  <c:v>1176</c:v>
                </c:pt>
                <c:pt idx="56">
                  <c:v>3243</c:v>
                </c:pt>
                <c:pt idx="57">
                  <c:v>217</c:v>
                </c:pt>
                <c:pt idx="58">
                  <c:v>318</c:v>
                </c:pt>
                <c:pt idx="59">
                  <c:v>515</c:v>
                </c:pt>
                <c:pt idx="60">
                  <c:v>1572</c:v>
                </c:pt>
                <c:pt idx="61">
                  <c:v>1148</c:v>
                </c:pt>
                <c:pt idx="62">
                  <c:v>711</c:v>
                </c:pt>
                <c:pt idx="63">
                  <c:v>799</c:v>
                </c:pt>
                <c:pt idx="64">
                  <c:v>690</c:v>
                </c:pt>
                <c:pt idx="65">
                  <c:v>646</c:v>
                </c:pt>
                <c:pt idx="66">
                  <c:v>775</c:v>
                </c:pt>
                <c:pt idx="67">
                  <c:v>566</c:v>
                </c:pt>
                <c:pt idx="68">
                  <c:v>847</c:v>
                </c:pt>
                <c:pt idx="69">
                  <c:v>298</c:v>
                </c:pt>
                <c:pt idx="70">
                  <c:v>940</c:v>
                </c:pt>
                <c:pt idx="71">
                  <c:v>730</c:v>
                </c:pt>
                <c:pt idx="72">
                  <c:v>739</c:v>
                </c:pt>
                <c:pt idx="73">
                  <c:v>1105</c:v>
                </c:pt>
                <c:pt idx="74">
                  <c:v>1210</c:v>
                </c:pt>
                <c:pt idx="75">
                  <c:v>641</c:v>
                </c:pt>
                <c:pt idx="76">
                  <c:v>1283</c:v>
                </c:pt>
                <c:pt idx="77">
                  <c:v>916</c:v>
                </c:pt>
                <c:pt idx="78">
                  <c:v>1454</c:v>
                </c:pt>
                <c:pt idx="79">
                  <c:v>1732</c:v>
                </c:pt>
                <c:pt idx="80">
                  <c:v>921</c:v>
                </c:pt>
                <c:pt idx="81">
                  <c:v>1440</c:v>
                </c:pt>
                <c:pt idx="82">
                  <c:v>1925</c:v>
                </c:pt>
                <c:pt idx="83">
                  <c:v>1642</c:v>
                </c:pt>
                <c:pt idx="84">
                  <c:v>1781</c:v>
                </c:pt>
                <c:pt idx="85">
                  <c:v>1914</c:v>
                </c:pt>
                <c:pt idx="86">
                  <c:v>2029</c:v>
                </c:pt>
              </c:numCache>
            </c:numRef>
          </c:val>
          <c:extLst>
            <c:ext xmlns:c16="http://schemas.microsoft.com/office/drawing/2014/chart" uri="{C3380CC4-5D6E-409C-BE32-E72D297353CC}">
              <c16:uniqueId val="{00000002-712D-4BBE-86A7-B072460ED87E}"/>
            </c:ext>
          </c:extLst>
        </c:ser>
        <c:dLbls>
          <c:showLegendKey val="0"/>
          <c:showVal val="0"/>
          <c:showCatName val="0"/>
          <c:showSerName val="0"/>
          <c:showPercent val="0"/>
          <c:showBubbleSize val="0"/>
        </c:dLbls>
        <c:axId val="635946576"/>
        <c:axId val="635943952"/>
      </c:areaChart>
      <c:catAx>
        <c:axId val="63594657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crossAx val="635943952"/>
        <c:crosses val="autoZero"/>
        <c:auto val="1"/>
        <c:lblAlgn val="ctr"/>
        <c:lblOffset val="100"/>
        <c:tickLblSkip val="1"/>
        <c:noMultiLvlLbl val="0"/>
      </c:catAx>
      <c:valAx>
        <c:axId val="635943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Lndings (t)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O"/>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crossAx val="6359465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O"/>
        </a:p>
      </c:txPr>
    </c:title>
    <c:autoTitleDeleted val="0"/>
    <c:plotArea>
      <c:layout/>
      <c:areaChart>
        <c:grouping val="stacked"/>
        <c:varyColors val="0"/>
        <c:ser>
          <c:idx val="1"/>
          <c:order val="0"/>
          <c:tx>
            <c:strRef>
              <c:f>'8.8'!$C$2:$C$3</c:f>
              <c:strCache>
                <c:ptCount val="2"/>
                <c:pt idx="0">
                  <c:v>Faroe</c:v>
                </c:pt>
              </c:strCache>
            </c:strRef>
          </c:tx>
          <c:spPr>
            <a:solidFill>
              <a:schemeClr val="accent2"/>
            </a:solidFill>
            <a:ln>
              <a:noFill/>
            </a:ln>
            <a:effectLst/>
          </c:spPr>
          <c:cat>
            <c:strRef>
              <c:f>'8.8'!$A$4:$A$51</c:f>
              <c:strCache>
                <c:ptCount val="48"/>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pt idx="47">
                  <c:v>2020*</c:v>
                </c:pt>
              </c:strCache>
            </c:strRef>
          </c:cat>
          <c:val>
            <c:numRef>
              <c:f>'8.8'!$C$4:$C$51</c:f>
              <c:numCache>
                <c:formatCode>General</c:formatCode>
                <c:ptCount val="48"/>
                <c:pt idx="0">
                  <c:v>0</c:v>
                </c:pt>
                <c:pt idx="1">
                  <c:v>0</c:v>
                </c:pt>
                <c:pt idx="2">
                  <c:v>0</c:v>
                </c:pt>
                <c:pt idx="3">
                  <c:v>0</c:v>
                </c:pt>
                <c:pt idx="4">
                  <c:v>0</c:v>
                </c:pt>
                <c:pt idx="5">
                  <c:v>0</c:v>
                </c:pt>
                <c:pt idx="6">
                  <c:v>0</c:v>
                </c:pt>
                <c:pt idx="7">
                  <c:v>177</c:v>
                </c:pt>
                <c:pt idx="8">
                  <c:v>0</c:v>
                </c:pt>
                <c:pt idx="9">
                  <c:v>0</c:v>
                </c:pt>
                <c:pt idx="10">
                  <c:v>0</c:v>
                </c:pt>
                <c:pt idx="11">
                  <c:v>0</c:v>
                </c:pt>
                <c:pt idx="12">
                  <c:v>1</c:v>
                </c:pt>
                <c:pt idx="13">
                  <c:v>0</c:v>
                </c:pt>
                <c:pt idx="14">
                  <c:v>28</c:v>
                </c:pt>
                <c:pt idx="15">
                  <c:v>71</c:v>
                </c:pt>
                <c:pt idx="16">
                  <c:v>21</c:v>
                </c:pt>
                <c:pt idx="17">
                  <c:v>10</c:v>
                </c:pt>
                <c:pt idx="18">
                  <c:v>48</c:v>
                </c:pt>
                <c:pt idx="19">
                  <c:v>15</c:v>
                </c:pt>
                <c:pt idx="20">
                  <c:v>0</c:v>
                </c:pt>
                <c:pt idx="21">
                  <c:v>103</c:v>
                </c:pt>
                <c:pt idx="22">
                  <c:v>706</c:v>
                </c:pt>
                <c:pt idx="23">
                  <c:v>0</c:v>
                </c:pt>
                <c:pt idx="24">
                  <c:v>0</c:v>
                </c:pt>
                <c:pt idx="25">
                  <c:v>0</c:v>
                </c:pt>
                <c:pt idx="26">
                  <c:v>0</c:v>
                </c:pt>
                <c:pt idx="30">
                  <c:v>0</c:v>
                </c:pt>
                <c:pt idx="31">
                  <c:v>0</c:v>
                </c:pt>
                <c:pt idx="32">
                  <c:v>0</c:v>
                </c:pt>
                <c:pt idx="33">
                  <c:v>0</c:v>
                </c:pt>
                <c:pt idx="34">
                  <c:v>1</c:v>
                </c:pt>
                <c:pt idx="35">
                  <c:v>0</c:v>
                </c:pt>
                <c:pt idx="36">
                  <c:v>9</c:v>
                </c:pt>
                <c:pt idx="37">
                  <c:v>1</c:v>
                </c:pt>
                <c:pt idx="38">
                  <c:v>1</c:v>
                </c:pt>
                <c:pt idx="39">
                  <c:v>0</c:v>
                </c:pt>
                <c:pt idx="40">
                  <c:v>0</c:v>
                </c:pt>
                <c:pt idx="41">
                  <c:v>2</c:v>
                </c:pt>
                <c:pt idx="42">
                  <c:v>0</c:v>
                </c:pt>
                <c:pt idx="43">
                  <c:v>0</c:v>
                </c:pt>
                <c:pt idx="44">
                  <c:v>0</c:v>
                </c:pt>
                <c:pt idx="45">
                  <c:v>0</c:v>
                </c:pt>
                <c:pt idx="46">
                  <c:v>0</c:v>
                </c:pt>
                <c:pt idx="47">
                  <c:v>0</c:v>
                </c:pt>
              </c:numCache>
            </c:numRef>
          </c:val>
          <c:extLst>
            <c:ext xmlns:c16="http://schemas.microsoft.com/office/drawing/2014/chart" uri="{C3380CC4-5D6E-409C-BE32-E72D297353CC}">
              <c16:uniqueId val="{00000001-3ECD-4B42-9526-F98F6AFE60C3}"/>
            </c:ext>
          </c:extLst>
        </c:ser>
        <c:ser>
          <c:idx val="2"/>
          <c:order val="1"/>
          <c:tx>
            <c:strRef>
              <c:f>'8.8'!$D$2:$D$3</c:f>
              <c:strCache>
                <c:ptCount val="2"/>
                <c:pt idx="0">
                  <c:v>France</c:v>
                </c:pt>
              </c:strCache>
            </c:strRef>
          </c:tx>
          <c:spPr>
            <a:solidFill>
              <a:schemeClr val="accent3"/>
            </a:solidFill>
            <a:ln>
              <a:noFill/>
            </a:ln>
            <a:effectLst/>
          </c:spPr>
          <c:cat>
            <c:strRef>
              <c:f>'8.8'!$A$4:$A$51</c:f>
              <c:strCache>
                <c:ptCount val="48"/>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pt idx="47">
                  <c:v>2020*</c:v>
                </c:pt>
              </c:strCache>
            </c:strRef>
          </c:cat>
          <c:val>
            <c:numRef>
              <c:f>'8.8'!$D$4:$D$51</c:f>
              <c:numCache>
                <c:formatCode>General</c:formatCode>
                <c:ptCount val="48"/>
                <c:pt idx="0">
                  <c:v>0</c:v>
                </c:pt>
                <c:pt idx="1">
                  <c:v>0</c:v>
                </c:pt>
                <c:pt idx="2">
                  <c:v>0</c:v>
                </c:pt>
                <c:pt idx="3">
                  <c:v>0</c:v>
                </c:pt>
                <c:pt idx="4">
                  <c:v>0</c:v>
                </c:pt>
                <c:pt idx="5">
                  <c:v>2</c:v>
                </c:pt>
                <c:pt idx="6">
                  <c:v>2</c:v>
                </c:pt>
                <c:pt idx="7">
                  <c:v>0</c:v>
                </c:pt>
                <c:pt idx="8">
                  <c:v>0</c:v>
                </c:pt>
                <c:pt idx="9">
                  <c:v>2</c:v>
                </c:pt>
                <c:pt idx="10">
                  <c:v>1</c:v>
                </c:pt>
                <c:pt idx="11">
                  <c:v>3</c:v>
                </c:pt>
                <c:pt idx="12">
                  <c:v>2</c:v>
                </c:pt>
                <c:pt idx="13">
                  <c:v>30</c:v>
                </c:pt>
                <c:pt idx="14">
                  <c:v>16</c:v>
                </c:pt>
                <c:pt idx="15">
                  <c:v>62</c:v>
                </c:pt>
                <c:pt idx="16">
                  <c:v>14</c:v>
                </c:pt>
                <c:pt idx="17">
                  <c:v>30</c:v>
                </c:pt>
                <c:pt idx="18">
                  <c:v>291</c:v>
                </c:pt>
                <c:pt idx="19">
                  <c:v>416</c:v>
                </c:pt>
                <c:pt idx="20">
                  <c:v>78</c:v>
                </c:pt>
                <c:pt idx="21">
                  <c:v>84</c:v>
                </c:pt>
                <c:pt idx="22">
                  <c:v>165</c:v>
                </c:pt>
                <c:pt idx="23">
                  <c:v>249</c:v>
                </c:pt>
                <c:pt idx="24">
                  <c:v>316</c:v>
                </c:pt>
                <c:pt idx="25">
                  <c:v>71</c:v>
                </c:pt>
                <c:pt idx="27">
                  <c:v>41</c:v>
                </c:pt>
                <c:pt idx="28">
                  <c:v>43</c:v>
                </c:pt>
                <c:pt idx="29">
                  <c:v>8</c:v>
                </c:pt>
                <c:pt idx="30">
                  <c:v>1</c:v>
                </c:pt>
                <c:pt idx="31">
                  <c:v>0</c:v>
                </c:pt>
                <c:pt idx="32">
                  <c:v>2</c:v>
                </c:pt>
                <c:pt idx="33">
                  <c:v>3</c:v>
                </c:pt>
                <c:pt idx="34">
                  <c:v>0</c:v>
                </c:pt>
                <c:pt idx="35">
                  <c:v>0</c:v>
                </c:pt>
                <c:pt idx="36">
                  <c:v>22</c:v>
                </c:pt>
                <c:pt idx="37">
                  <c:v>38</c:v>
                </c:pt>
                <c:pt idx="38">
                  <c:v>39</c:v>
                </c:pt>
                <c:pt idx="39">
                  <c:v>14</c:v>
                </c:pt>
                <c:pt idx="40">
                  <c:v>25</c:v>
                </c:pt>
                <c:pt idx="41">
                  <c:v>27</c:v>
                </c:pt>
                <c:pt idx="42">
                  <c:v>34</c:v>
                </c:pt>
                <c:pt idx="43">
                  <c:v>31</c:v>
                </c:pt>
                <c:pt idx="44">
                  <c:v>20</c:v>
                </c:pt>
                <c:pt idx="45">
                  <c:v>15</c:v>
                </c:pt>
                <c:pt idx="46">
                  <c:v>21</c:v>
                </c:pt>
                <c:pt idx="47">
                  <c:v>10</c:v>
                </c:pt>
              </c:numCache>
            </c:numRef>
          </c:val>
          <c:extLst>
            <c:ext xmlns:c16="http://schemas.microsoft.com/office/drawing/2014/chart" uri="{C3380CC4-5D6E-409C-BE32-E72D297353CC}">
              <c16:uniqueId val="{00000002-3ECD-4B42-9526-F98F6AFE60C3}"/>
            </c:ext>
          </c:extLst>
        </c:ser>
        <c:ser>
          <c:idx val="3"/>
          <c:order val="2"/>
          <c:tx>
            <c:strRef>
              <c:f>'8.8'!$E$2:$E$3</c:f>
              <c:strCache>
                <c:ptCount val="2"/>
                <c:pt idx="0">
                  <c:v>Germany</c:v>
                </c:pt>
              </c:strCache>
            </c:strRef>
          </c:tx>
          <c:spPr>
            <a:solidFill>
              <a:schemeClr val="accent4"/>
            </a:solidFill>
            <a:ln>
              <a:noFill/>
            </a:ln>
            <a:effectLst/>
          </c:spPr>
          <c:cat>
            <c:strRef>
              <c:f>'8.8'!$A$4:$A$51</c:f>
              <c:strCache>
                <c:ptCount val="48"/>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pt idx="47">
                  <c:v>2020*</c:v>
                </c:pt>
              </c:strCache>
            </c:strRef>
          </c:cat>
          <c:val>
            <c:numRef>
              <c:f>'8.8'!$E$4:$E$51</c:f>
              <c:numCache>
                <c:formatCode>General</c:formatCode>
                <c:ptCount val="48"/>
                <c:pt idx="0">
                  <c:v>4</c:v>
                </c:pt>
                <c:pt idx="1">
                  <c:v>2</c:v>
                </c:pt>
                <c:pt idx="2">
                  <c:v>1</c:v>
                </c:pt>
                <c:pt idx="3">
                  <c:v>1</c:v>
                </c:pt>
                <c:pt idx="4">
                  <c:v>2</c:v>
                </c:pt>
                <c:pt idx="5">
                  <c:v>30</c:v>
                </c:pt>
                <c:pt idx="6">
                  <c:v>16</c:v>
                </c:pt>
                <c:pt idx="7">
                  <c:v>34</c:v>
                </c:pt>
                <c:pt idx="8">
                  <c:v>0</c:v>
                </c:pt>
                <c:pt idx="9">
                  <c:v>26</c:v>
                </c:pt>
                <c:pt idx="10">
                  <c:v>64</c:v>
                </c:pt>
                <c:pt idx="11">
                  <c:v>50</c:v>
                </c:pt>
                <c:pt idx="12">
                  <c:v>49</c:v>
                </c:pt>
                <c:pt idx="13">
                  <c:v>2</c:v>
                </c:pt>
                <c:pt idx="14">
                  <c:v>1</c:v>
                </c:pt>
                <c:pt idx="15">
                  <c:v>3</c:v>
                </c:pt>
                <c:pt idx="16">
                  <c:v>1</c:v>
                </c:pt>
                <c:pt idx="17">
                  <c:v>3</c:v>
                </c:pt>
                <c:pt idx="18">
                  <c:v>1</c:v>
                </c:pt>
                <c:pt idx="19">
                  <c:v>3</c:v>
                </c:pt>
                <c:pt idx="20">
                  <c:v>1</c:v>
                </c:pt>
                <c:pt idx="21">
                  <c:v>4</c:v>
                </c:pt>
                <c:pt idx="22">
                  <c:v>2</c:v>
                </c:pt>
                <c:pt idx="23">
                  <c:v>1</c:v>
                </c:pt>
                <c:pt idx="24">
                  <c:v>3</c:v>
                </c:pt>
                <c:pt idx="25">
                  <c:v>10</c:v>
                </c:pt>
                <c:pt idx="26">
                  <c:v>1</c:v>
                </c:pt>
                <c:pt idx="27">
                  <c:v>10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1</c:v>
                </c:pt>
                <c:pt idx="43">
                  <c:v>0</c:v>
                </c:pt>
                <c:pt idx="44">
                  <c:v>0</c:v>
                </c:pt>
                <c:pt idx="45">
                  <c:v>0</c:v>
                </c:pt>
                <c:pt idx="46">
                  <c:v>0</c:v>
                </c:pt>
                <c:pt idx="47">
                  <c:v>0</c:v>
                </c:pt>
              </c:numCache>
            </c:numRef>
          </c:val>
          <c:extLst>
            <c:ext xmlns:c16="http://schemas.microsoft.com/office/drawing/2014/chart" uri="{C3380CC4-5D6E-409C-BE32-E72D297353CC}">
              <c16:uniqueId val="{00000003-3ECD-4B42-9526-F98F6AFE60C3}"/>
            </c:ext>
          </c:extLst>
        </c:ser>
        <c:ser>
          <c:idx val="6"/>
          <c:order val="3"/>
          <c:tx>
            <c:strRef>
              <c:f>'8.8'!$H$2:$H$3</c:f>
              <c:strCache>
                <c:ptCount val="2"/>
                <c:pt idx="0">
                  <c:v>Norway</c:v>
                </c:pt>
              </c:strCache>
            </c:strRef>
          </c:tx>
          <c:spPr>
            <a:solidFill>
              <a:schemeClr val="accent1">
                <a:lumMod val="60000"/>
              </a:schemeClr>
            </a:solidFill>
            <a:ln>
              <a:noFill/>
            </a:ln>
            <a:effectLst/>
          </c:spPr>
          <c:cat>
            <c:strRef>
              <c:f>'8.8'!$A$4:$A$51</c:f>
              <c:strCache>
                <c:ptCount val="48"/>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pt idx="47">
                  <c:v>2020*</c:v>
                </c:pt>
              </c:strCache>
            </c:strRef>
          </c:cat>
          <c:val>
            <c:numRef>
              <c:f>'8.8'!$H$4:$H$51</c:f>
              <c:numCache>
                <c:formatCode>General</c:formatCode>
                <c:ptCount val="48"/>
                <c:pt idx="0">
                  <c:v>9</c:v>
                </c:pt>
                <c:pt idx="1">
                  <c:v>2</c:v>
                </c:pt>
                <c:pt idx="2">
                  <c:v>4</c:v>
                </c:pt>
                <c:pt idx="3">
                  <c:v>2</c:v>
                </c:pt>
                <c:pt idx="4">
                  <c:v>2</c:v>
                </c:pt>
                <c:pt idx="5">
                  <c:v>0</c:v>
                </c:pt>
                <c:pt idx="6">
                  <c:v>2</c:v>
                </c:pt>
                <c:pt idx="7">
                  <c:v>5</c:v>
                </c:pt>
                <c:pt idx="8">
                  <c:v>7</c:v>
                </c:pt>
                <c:pt idx="9">
                  <c:v>17</c:v>
                </c:pt>
                <c:pt idx="10">
                  <c:v>89</c:v>
                </c:pt>
                <c:pt idx="11">
                  <c:v>32</c:v>
                </c:pt>
                <c:pt idx="12">
                  <c:v>12</c:v>
                </c:pt>
                <c:pt idx="13">
                  <c:v>34</c:v>
                </c:pt>
                <c:pt idx="14">
                  <c:v>35</c:v>
                </c:pt>
                <c:pt idx="15">
                  <c:v>19</c:v>
                </c:pt>
                <c:pt idx="16">
                  <c:v>197</c:v>
                </c:pt>
                <c:pt idx="17">
                  <c:v>29</c:v>
                </c:pt>
                <c:pt idx="18">
                  <c:v>216</c:v>
                </c:pt>
                <c:pt idx="19">
                  <c:v>626</c:v>
                </c:pt>
                <c:pt idx="20">
                  <c:v>858</c:v>
                </c:pt>
                <c:pt idx="21">
                  <c:v>724</c:v>
                </c:pt>
                <c:pt idx="22">
                  <c:v>460</c:v>
                </c:pt>
                <c:pt idx="23" formatCode="#,##0">
                  <c:v>1496</c:v>
                </c:pt>
                <c:pt idx="24">
                  <c:v>873</c:v>
                </c:pt>
                <c:pt idx="25">
                  <c:v>804</c:v>
                </c:pt>
                <c:pt idx="26" formatCode="#,##0">
                  <c:v>2157</c:v>
                </c:pt>
                <c:pt idx="27">
                  <c:v>498</c:v>
                </c:pt>
                <c:pt idx="28">
                  <c:v>470</c:v>
                </c:pt>
                <c:pt idx="29">
                  <c:v>200</c:v>
                </c:pt>
                <c:pt idx="30">
                  <c:v>453</c:v>
                </c:pt>
                <c:pt idx="31">
                  <c:v>413</c:v>
                </c:pt>
                <c:pt idx="32">
                  <c:v>58</c:v>
                </c:pt>
                <c:pt idx="33">
                  <c:v>90</c:v>
                </c:pt>
                <c:pt idx="34">
                  <c:v>133</c:v>
                </c:pt>
                <c:pt idx="35">
                  <c:v>14</c:v>
                </c:pt>
                <c:pt idx="36">
                  <c:v>5</c:v>
                </c:pt>
                <c:pt idx="37">
                  <c:v>10</c:v>
                </c:pt>
                <c:pt idx="38">
                  <c:v>94</c:v>
                </c:pt>
                <c:pt idx="39">
                  <c:v>788</c:v>
                </c:pt>
                <c:pt idx="40">
                  <c:v>122</c:v>
                </c:pt>
                <c:pt idx="41">
                  <c:v>723</c:v>
                </c:pt>
                <c:pt idx="42">
                  <c:v>1151</c:v>
                </c:pt>
                <c:pt idx="43">
                  <c:v>983</c:v>
                </c:pt>
                <c:pt idx="44">
                  <c:v>753</c:v>
                </c:pt>
                <c:pt idx="45">
                  <c:v>472</c:v>
                </c:pt>
                <c:pt idx="46">
                  <c:v>241</c:v>
                </c:pt>
                <c:pt idx="47">
                  <c:v>663</c:v>
                </c:pt>
              </c:numCache>
            </c:numRef>
          </c:val>
          <c:extLst>
            <c:ext xmlns:c16="http://schemas.microsoft.com/office/drawing/2014/chart" uri="{C3380CC4-5D6E-409C-BE32-E72D297353CC}">
              <c16:uniqueId val="{00000006-3ECD-4B42-9526-F98F6AFE60C3}"/>
            </c:ext>
          </c:extLst>
        </c:ser>
        <c:ser>
          <c:idx val="9"/>
          <c:order val="4"/>
          <c:tx>
            <c:strRef>
              <c:f>'8.8'!$K$2:$K$3</c:f>
              <c:strCache>
                <c:ptCount val="2"/>
                <c:pt idx="0">
                  <c:v>UK England &amp; Wales</c:v>
                </c:pt>
              </c:strCache>
            </c:strRef>
          </c:tx>
          <c:spPr>
            <a:solidFill>
              <a:schemeClr val="accent4">
                <a:lumMod val="60000"/>
              </a:schemeClr>
            </a:solidFill>
            <a:ln w="25400">
              <a:noFill/>
            </a:ln>
            <a:effectLst/>
          </c:spPr>
          <c:cat>
            <c:strRef>
              <c:f>'8.8'!$A$4:$A$51</c:f>
              <c:strCache>
                <c:ptCount val="48"/>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pt idx="47">
                  <c:v>2020*</c:v>
                </c:pt>
              </c:strCache>
            </c:strRef>
          </c:cat>
          <c:val>
            <c:numRef>
              <c:f>'8.8'!$K$4:$K$51</c:f>
              <c:numCache>
                <c:formatCode>General</c:formatCode>
                <c:ptCount val="48"/>
                <c:pt idx="0">
                  <c:v>28</c:v>
                </c:pt>
                <c:pt idx="1">
                  <c:v>30</c:v>
                </c:pt>
                <c:pt idx="2">
                  <c:v>12</c:v>
                </c:pt>
                <c:pt idx="3">
                  <c:v>18</c:v>
                </c:pt>
                <c:pt idx="4">
                  <c:v>8</c:v>
                </c:pt>
                <c:pt idx="5">
                  <c:v>1</c:v>
                </c:pt>
                <c:pt idx="6">
                  <c:v>1</c:v>
                </c:pt>
                <c:pt idx="7">
                  <c:v>0</c:v>
                </c:pt>
                <c:pt idx="8">
                  <c:v>0</c:v>
                </c:pt>
                <c:pt idx="9">
                  <c:v>0</c:v>
                </c:pt>
                <c:pt idx="10">
                  <c:v>0</c:v>
                </c:pt>
                <c:pt idx="11">
                  <c:v>0</c:v>
                </c:pt>
                <c:pt idx="12">
                  <c:v>0</c:v>
                </c:pt>
                <c:pt idx="13">
                  <c:v>0</c:v>
                </c:pt>
                <c:pt idx="14">
                  <c:v>0</c:v>
                </c:pt>
                <c:pt idx="15">
                  <c:v>1</c:v>
                </c:pt>
                <c:pt idx="16">
                  <c:v>5</c:v>
                </c:pt>
                <c:pt idx="17">
                  <c:v>4</c:v>
                </c:pt>
                <c:pt idx="18">
                  <c:v>2</c:v>
                </c:pt>
                <c:pt idx="19">
                  <c:v>0</c:v>
                </c:pt>
                <c:pt idx="20">
                  <c:v>10</c:v>
                </c:pt>
                <c:pt idx="21">
                  <c:v>6</c:v>
                </c:pt>
                <c:pt idx="22">
                  <c:v>52</c:v>
                </c:pt>
                <c:pt idx="23">
                  <c:v>105</c:v>
                </c:pt>
                <c:pt idx="24">
                  <c:v>1</c:v>
                </c:pt>
                <c:pt idx="25">
                  <c:v>35</c:v>
                </c:pt>
                <c:pt idx="26">
                  <c:v>43</c:v>
                </c:pt>
                <c:pt idx="27">
                  <c:v>67</c:v>
                </c:pt>
                <c:pt idx="28">
                  <c:v>122</c:v>
                </c:pt>
                <c:pt idx="29">
                  <c:v>10</c:v>
                </c:pt>
                <c:pt idx="30">
                  <c:v>0</c:v>
                </c:pt>
                <c:pt idx="31">
                  <c:v>90</c:v>
                </c:pt>
                <c:pt idx="32">
                  <c:v>4</c:v>
                </c:pt>
                <c:pt idx="33">
                  <c:v>0</c:v>
                </c:pt>
                <c:pt idx="34">
                  <c:v>1</c:v>
                </c:pt>
                <c:pt idx="35">
                  <c:v>0</c:v>
                </c:pt>
                <c:pt idx="36">
                  <c:v>0</c:v>
                </c:pt>
                <c:pt idx="37">
                  <c:v>0</c:v>
                </c:pt>
                <c:pt idx="38">
                  <c:v>0</c:v>
                </c:pt>
                <c:pt idx="39">
                  <c:v>0</c:v>
                </c:pt>
                <c:pt idx="40">
                  <c:v>0</c:v>
                </c:pt>
                <c:pt idx="42">
                  <c:v>0</c:v>
                </c:pt>
                <c:pt idx="43">
                  <c:v>0</c:v>
                </c:pt>
                <c:pt idx="44">
                  <c:v>0</c:v>
                </c:pt>
                <c:pt idx="45">
                  <c:v>0</c:v>
                </c:pt>
                <c:pt idx="46">
                  <c:v>0</c:v>
                </c:pt>
                <c:pt idx="47">
                  <c:v>0</c:v>
                </c:pt>
              </c:numCache>
            </c:numRef>
          </c:val>
          <c:extLst>
            <c:ext xmlns:c16="http://schemas.microsoft.com/office/drawing/2014/chart" uri="{C3380CC4-5D6E-409C-BE32-E72D297353CC}">
              <c16:uniqueId val="{00000009-3ECD-4B42-9526-F98F6AFE60C3}"/>
            </c:ext>
          </c:extLst>
        </c:ser>
        <c:ser>
          <c:idx val="0"/>
          <c:order val="5"/>
          <c:tx>
            <c:v>Other</c:v>
          </c:tx>
          <c:spPr>
            <a:solidFill>
              <a:schemeClr val="accent1"/>
            </a:solidFill>
            <a:ln w="25400">
              <a:noFill/>
            </a:ln>
            <a:effectLst/>
          </c:spPr>
          <c:val>
            <c:numRef>
              <c:f>'8.8'!$P$4:$P$51</c:f>
              <c:numCache>
                <c:formatCode>General</c:formatCode>
                <c:ptCount val="48"/>
                <c:pt idx="0">
                  <c:v>8</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2</c:v>
                </c:pt>
                <c:pt idx="20">
                  <c:v>1</c:v>
                </c:pt>
                <c:pt idx="21">
                  <c:v>0</c:v>
                </c:pt>
                <c:pt idx="22">
                  <c:v>283</c:v>
                </c:pt>
                <c:pt idx="23">
                  <c:v>159</c:v>
                </c:pt>
                <c:pt idx="24">
                  <c:v>162</c:v>
                </c:pt>
                <c:pt idx="25">
                  <c:v>445</c:v>
                </c:pt>
                <c:pt idx="26">
                  <c:v>376</c:v>
                </c:pt>
                <c:pt idx="27">
                  <c:v>211</c:v>
                </c:pt>
                <c:pt idx="28">
                  <c:v>212</c:v>
                </c:pt>
                <c:pt idx="29">
                  <c:v>248</c:v>
                </c:pt>
                <c:pt idx="30">
                  <c:v>122</c:v>
                </c:pt>
                <c:pt idx="31">
                  <c:v>0</c:v>
                </c:pt>
                <c:pt idx="32">
                  <c:v>0</c:v>
                </c:pt>
                <c:pt idx="33">
                  <c:v>7</c:v>
                </c:pt>
                <c:pt idx="34">
                  <c:v>6</c:v>
                </c:pt>
                <c:pt idx="35">
                  <c:v>22</c:v>
                </c:pt>
                <c:pt idx="36">
                  <c:v>129</c:v>
                </c:pt>
                <c:pt idx="37">
                  <c:v>49</c:v>
                </c:pt>
                <c:pt idx="38">
                  <c:v>44</c:v>
                </c:pt>
                <c:pt idx="39">
                  <c:v>43</c:v>
                </c:pt>
                <c:pt idx="40">
                  <c:v>174</c:v>
                </c:pt>
                <c:pt idx="41">
                  <c:v>104</c:v>
                </c:pt>
                <c:pt idx="42">
                  <c:v>127</c:v>
                </c:pt>
                <c:pt idx="43">
                  <c:v>120</c:v>
                </c:pt>
                <c:pt idx="44">
                  <c:v>73</c:v>
                </c:pt>
                <c:pt idx="45">
                  <c:v>42</c:v>
                </c:pt>
                <c:pt idx="46">
                  <c:v>14</c:v>
                </c:pt>
                <c:pt idx="47">
                  <c:v>46</c:v>
                </c:pt>
              </c:numCache>
            </c:numRef>
          </c:val>
          <c:extLst>
            <c:ext xmlns:c16="http://schemas.microsoft.com/office/drawing/2014/chart" uri="{C3380CC4-5D6E-409C-BE32-E72D297353CC}">
              <c16:uniqueId val="{0000000D-3ECD-4B42-9526-F98F6AFE60C3}"/>
            </c:ext>
          </c:extLst>
        </c:ser>
        <c:dLbls>
          <c:showLegendKey val="0"/>
          <c:showVal val="0"/>
          <c:showCatName val="0"/>
          <c:showSerName val="0"/>
          <c:showPercent val="0"/>
          <c:showBubbleSize val="0"/>
        </c:dLbls>
        <c:axId val="544601992"/>
        <c:axId val="544602320"/>
      </c:areaChart>
      <c:catAx>
        <c:axId val="544601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crossAx val="544602320"/>
        <c:crosses val="autoZero"/>
        <c:auto val="1"/>
        <c:lblAlgn val="ctr"/>
        <c:lblOffset val="100"/>
        <c:noMultiLvlLbl val="0"/>
      </c:catAx>
      <c:valAx>
        <c:axId val="544602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crossAx val="54460199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strRef>
              <c:f>'8.9'!$B$2</c:f>
              <c:strCache>
                <c:ptCount val="1"/>
                <c:pt idx="0">
                  <c:v>≤30</c:v>
                </c:pt>
              </c:strCache>
            </c:strRef>
          </c:tx>
          <c:spPr>
            <a:solidFill>
              <a:schemeClr val="accent1"/>
            </a:solidFill>
            <a:ln>
              <a:noFill/>
            </a:ln>
            <a:effectLst/>
          </c:spPr>
          <c:invertIfNegative val="0"/>
          <c:cat>
            <c:numRef>
              <c:f>'8.9'!$A$3:$A$39</c:f>
              <c:numCache>
                <c:formatCode>General</c:formatCode>
                <c:ptCount val="3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numCache>
            </c:numRef>
          </c:cat>
          <c:val>
            <c:numRef>
              <c:f>'8.9'!$B$3:$B$39</c:f>
              <c:numCache>
                <c:formatCode>General</c:formatCode>
                <c:ptCount val="37"/>
                <c:pt idx="0">
                  <c:v>4837</c:v>
                </c:pt>
                <c:pt idx="1">
                  <c:v>4003</c:v>
                </c:pt>
                <c:pt idx="2">
                  <c:v>3482</c:v>
                </c:pt>
                <c:pt idx="3">
                  <c:v>2010</c:v>
                </c:pt>
                <c:pt idx="4">
                  <c:v>3374</c:v>
                </c:pt>
                <c:pt idx="5">
                  <c:v>2030</c:v>
                </c:pt>
                <c:pt idx="6">
                  <c:v>2762</c:v>
                </c:pt>
                <c:pt idx="7">
                  <c:v>1036</c:v>
                </c:pt>
                <c:pt idx="8">
                  <c:v>184</c:v>
                </c:pt>
                <c:pt idx="9">
                  <c:v>0</c:v>
                </c:pt>
                <c:pt idx="10">
                  <c:v>49</c:v>
                </c:pt>
                <c:pt idx="11">
                  <c:v>0</c:v>
                </c:pt>
                <c:pt idx="12">
                  <c:v>0</c:v>
                </c:pt>
                <c:pt idx="13">
                  <c:v>140</c:v>
                </c:pt>
                <c:pt idx="14">
                  <c:v>2449</c:v>
                </c:pt>
                <c:pt idx="15">
                  <c:v>1070</c:v>
                </c:pt>
                <c:pt idx="16">
                  <c:v>1274</c:v>
                </c:pt>
                <c:pt idx="17">
                  <c:v>1399</c:v>
                </c:pt>
                <c:pt idx="18">
                  <c:v>662</c:v>
                </c:pt>
                <c:pt idx="19">
                  <c:v>955</c:v>
                </c:pt>
                <c:pt idx="20">
                  <c:v>1431</c:v>
                </c:pt>
                <c:pt idx="21">
                  <c:v>830</c:v>
                </c:pt>
                <c:pt idx="22">
                  <c:v>293</c:v>
                </c:pt>
                <c:pt idx="23">
                  <c:v>376</c:v>
                </c:pt>
                <c:pt idx="24">
                  <c:v>463</c:v>
                </c:pt>
                <c:pt idx="25">
                  <c:v>152</c:v>
                </c:pt>
                <c:pt idx="26">
                  <c:v>146</c:v>
                </c:pt>
                <c:pt idx="27">
                  <c:v>456</c:v>
                </c:pt>
                <c:pt idx="28">
                  <c:v>213</c:v>
                </c:pt>
                <c:pt idx="29">
                  <c:v>0</c:v>
                </c:pt>
                <c:pt idx="30">
                  <c:v>17</c:v>
                </c:pt>
                <c:pt idx="31">
                  <c:v>318</c:v>
                </c:pt>
                <c:pt idx="32">
                  <c:v>0</c:v>
                </c:pt>
                <c:pt idx="33">
                  <c:v>158</c:v>
                </c:pt>
                <c:pt idx="34">
                  <c:v>0</c:v>
                </c:pt>
                <c:pt idx="35">
                  <c:v>144</c:v>
                </c:pt>
                <c:pt idx="36">
                  <c:v>0</c:v>
                </c:pt>
              </c:numCache>
            </c:numRef>
          </c:val>
          <c:extLst>
            <c:ext xmlns:c16="http://schemas.microsoft.com/office/drawing/2014/chart" uri="{C3380CC4-5D6E-409C-BE32-E72D297353CC}">
              <c16:uniqueId val="{00000003-C62A-477B-985B-F1661171A913}"/>
            </c:ext>
          </c:extLst>
        </c:ser>
        <c:ser>
          <c:idx val="1"/>
          <c:order val="1"/>
          <c:tx>
            <c:strRef>
              <c:f>'8.9'!$C$2</c:f>
              <c:strCache>
                <c:ptCount val="1"/>
                <c:pt idx="0">
                  <c:v>31–35</c:v>
                </c:pt>
              </c:strCache>
            </c:strRef>
          </c:tx>
          <c:spPr>
            <a:solidFill>
              <a:schemeClr val="accent2"/>
            </a:solidFill>
            <a:ln>
              <a:noFill/>
            </a:ln>
            <a:effectLst/>
          </c:spPr>
          <c:invertIfNegative val="0"/>
          <c:cat>
            <c:numRef>
              <c:f>'8.9'!$A$3:$A$39</c:f>
              <c:numCache>
                <c:formatCode>General</c:formatCode>
                <c:ptCount val="3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numCache>
            </c:numRef>
          </c:cat>
          <c:val>
            <c:numRef>
              <c:f>'8.9'!$C$3:$C$39</c:f>
              <c:numCache>
                <c:formatCode>General</c:formatCode>
                <c:ptCount val="37"/>
                <c:pt idx="0">
                  <c:v>5078</c:v>
                </c:pt>
                <c:pt idx="1">
                  <c:v>6748</c:v>
                </c:pt>
                <c:pt idx="2">
                  <c:v>6062</c:v>
                </c:pt>
                <c:pt idx="3">
                  <c:v>4828</c:v>
                </c:pt>
                <c:pt idx="4">
                  <c:v>5111</c:v>
                </c:pt>
                <c:pt idx="5">
                  <c:v>7055</c:v>
                </c:pt>
                <c:pt idx="6">
                  <c:v>6056</c:v>
                </c:pt>
                <c:pt idx="7">
                  <c:v>5012</c:v>
                </c:pt>
                <c:pt idx="8">
                  <c:v>2153</c:v>
                </c:pt>
                <c:pt idx="9">
                  <c:v>290</c:v>
                </c:pt>
                <c:pt idx="10">
                  <c:v>17</c:v>
                </c:pt>
                <c:pt idx="11">
                  <c:v>38</c:v>
                </c:pt>
                <c:pt idx="12">
                  <c:v>11</c:v>
                </c:pt>
                <c:pt idx="13">
                  <c:v>152</c:v>
                </c:pt>
                <c:pt idx="14">
                  <c:v>2238</c:v>
                </c:pt>
                <c:pt idx="15">
                  <c:v>2815</c:v>
                </c:pt>
                <c:pt idx="16">
                  <c:v>1698</c:v>
                </c:pt>
                <c:pt idx="17">
                  <c:v>2887</c:v>
                </c:pt>
                <c:pt idx="18">
                  <c:v>2033</c:v>
                </c:pt>
                <c:pt idx="19">
                  <c:v>2396</c:v>
                </c:pt>
                <c:pt idx="20">
                  <c:v>2705</c:v>
                </c:pt>
                <c:pt idx="21">
                  <c:v>3970</c:v>
                </c:pt>
                <c:pt idx="22">
                  <c:v>1981</c:v>
                </c:pt>
                <c:pt idx="23">
                  <c:v>1431</c:v>
                </c:pt>
                <c:pt idx="24">
                  <c:v>4626</c:v>
                </c:pt>
                <c:pt idx="25">
                  <c:v>4919</c:v>
                </c:pt>
                <c:pt idx="26">
                  <c:v>5097</c:v>
                </c:pt>
                <c:pt idx="27">
                  <c:v>1285</c:v>
                </c:pt>
                <c:pt idx="28">
                  <c:v>798</c:v>
                </c:pt>
                <c:pt idx="29">
                  <c:v>0</c:v>
                </c:pt>
                <c:pt idx="30">
                  <c:v>1697</c:v>
                </c:pt>
                <c:pt idx="31">
                  <c:v>2099</c:v>
                </c:pt>
                <c:pt idx="32">
                  <c:v>0</c:v>
                </c:pt>
                <c:pt idx="33">
                  <c:v>2198</c:v>
                </c:pt>
                <c:pt idx="34">
                  <c:v>0</c:v>
                </c:pt>
                <c:pt idx="35">
                  <c:v>2186</c:v>
                </c:pt>
                <c:pt idx="36">
                  <c:v>0</c:v>
                </c:pt>
              </c:numCache>
            </c:numRef>
          </c:val>
          <c:extLst>
            <c:ext xmlns:c16="http://schemas.microsoft.com/office/drawing/2014/chart" uri="{C3380CC4-5D6E-409C-BE32-E72D297353CC}">
              <c16:uniqueId val="{00000004-C62A-477B-985B-F1661171A913}"/>
            </c:ext>
          </c:extLst>
        </c:ser>
        <c:ser>
          <c:idx val="2"/>
          <c:order val="2"/>
          <c:tx>
            <c:strRef>
              <c:f>'8.9'!$D$2</c:f>
              <c:strCache>
                <c:ptCount val="1"/>
                <c:pt idx="0">
                  <c:v>36–40</c:v>
                </c:pt>
              </c:strCache>
            </c:strRef>
          </c:tx>
          <c:spPr>
            <a:solidFill>
              <a:schemeClr val="accent3"/>
            </a:solidFill>
            <a:ln>
              <a:noFill/>
            </a:ln>
            <a:effectLst/>
          </c:spPr>
          <c:invertIfNegative val="0"/>
          <c:cat>
            <c:numRef>
              <c:f>'8.9'!$A$3:$A$39</c:f>
              <c:numCache>
                <c:formatCode>General</c:formatCode>
                <c:ptCount val="3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numCache>
            </c:numRef>
          </c:cat>
          <c:val>
            <c:numRef>
              <c:f>'8.9'!$D$3:$D$39</c:f>
              <c:numCache>
                <c:formatCode>#,##0</c:formatCode>
                <c:ptCount val="37"/>
                <c:pt idx="0" formatCode="General">
                  <c:v>11690</c:v>
                </c:pt>
                <c:pt idx="1">
                  <c:v>16858</c:v>
                </c:pt>
                <c:pt idx="2" formatCode="General">
                  <c:v>13765</c:v>
                </c:pt>
                <c:pt idx="3" formatCode="General">
                  <c:v>7228</c:v>
                </c:pt>
                <c:pt idx="4" formatCode="General">
                  <c:v>9022</c:v>
                </c:pt>
                <c:pt idx="5" formatCode="General">
                  <c:v>13962</c:v>
                </c:pt>
                <c:pt idx="6" formatCode="General">
                  <c:v>12802</c:v>
                </c:pt>
                <c:pt idx="7" formatCode="General">
                  <c:v>16237</c:v>
                </c:pt>
                <c:pt idx="8" formatCode="General">
                  <c:v>17185</c:v>
                </c:pt>
                <c:pt idx="9" formatCode="General">
                  <c:v>3593</c:v>
                </c:pt>
                <c:pt idx="10" formatCode="General">
                  <c:v>1651</c:v>
                </c:pt>
                <c:pt idx="11" formatCode="General">
                  <c:v>1245</c:v>
                </c:pt>
                <c:pt idx="12" formatCode="General">
                  <c:v>786</c:v>
                </c:pt>
                <c:pt idx="13" formatCode="General">
                  <c:v>1318</c:v>
                </c:pt>
                <c:pt idx="14" formatCode="General">
                  <c:v>2949</c:v>
                </c:pt>
                <c:pt idx="15" formatCode="General">
                  <c:v>4632</c:v>
                </c:pt>
                <c:pt idx="16" formatCode="General">
                  <c:v>5184</c:v>
                </c:pt>
                <c:pt idx="17" formatCode="General">
                  <c:v>7496</c:v>
                </c:pt>
                <c:pt idx="18" formatCode="General">
                  <c:v>6395</c:v>
                </c:pt>
                <c:pt idx="19" formatCode="General">
                  <c:v>7420</c:v>
                </c:pt>
                <c:pt idx="20" formatCode="General">
                  <c:v>11945</c:v>
                </c:pt>
                <c:pt idx="21" formatCode="General">
                  <c:v>10726</c:v>
                </c:pt>
                <c:pt idx="22" formatCode="General">
                  <c:v>18471</c:v>
                </c:pt>
                <c:pt idx="23" formatCode="General">
                  <c:v>6937</c:v>
                </c:pt>
                <c:pt idx="24" formatCode="General">
                  <c:v>19991</c:v>
                </c:pt>
                <c:pt idx="25" formatCode="General">
                  <c:v>29389</c:v>
                </c:pt>
                <c:pt idx="26" formatCode="General">
                  <c:v>37901</c:v>
                </c:pt>
                <c:pt idx="27" formatCode="General">
                  <c:v>22470</c:v>
                </c:pt>
                <c:pt idx="28" formatCode="General">
                  <c:v>12051</c:v>
                </c:pt>
                <c:pt idx="29" formatCode="General">
                  <c:v>0</c:v>
                </c:pt>
                <c:pt idx="30" formatCode="General">
                  <c:v>10296</c:v>
                </c:pt>
                <c:pt idx="31" formatCode="General">
                  <c:v>13542</c:v>
                </c:pt>
                <c:pt idx="32" formatCode="General">
                  <c:v>0</c:v>
                </c:pt>
                <c:pt idx="33" formatCode="General">
                  <c:v>10687</c:v>
                </c:pt>
                <c:pt idx="34" formatCode="General">
                  <c:v>0</c:v>
                </c:pt>
                <c:pt idx="35" formatCode="General">
                  <c:v>13500</c:v>
                </c:pt>
                <c:pt idx="36" formatCode="General">
                  <c:v>0</c:v>
                </c:pt>
              </c:numCache>
            </c:numRef>
          </c:val>
          <c:extLst>
            <c:ext xmlns:c16="http://schemas.microsoft.com/office/drawing/2014/chart" uri="{C3380CC4-5D6E-409C-BE32-E72D297353CC}">
              <c16:uniqueId val="{00000005-C62A-477B-985B-F1661171A913}"/>
            </c:ext>
          </c:extLst>
        </c:ser>
        <c:ser>
          <c:idx val="3"/>
          <c:order val="3"/>
          <c:tx>
            <c:strRef>
              <c:f>'8.9'!$E$2</c:f>
              <c:strCache>
                <c:ptCount val="1"/>
                <c:pt idx="0">
                  <c:v>41–45</c:v>
                </c:pt>
              </c:strCache>
            </c:strRef>
          </c:tx>
          <c:spPr>
            <a:solidFill>
              <a:schemeClr val="accent4"/>
            </a:solidFill>
            <a:ln>
              <a:noFill/>
            </a:ln>
            <a:effectLst/>
          </c:spPr>
          <c:invertIfNegative val="0"/>
          <c:val>
            <c:numRef>
              <c:f>'8.9'!$E$3:$E$39</c:f>
              <c:numCache>
                <c:formatCode>General</c:formatCode>
                <c:ptCount val="37"/>
                <c:pt idx="0">
                  <c:v>21171</c:v>
                </c:pt>
                <c:pt idx="1">
                  <c:v>24897</c:v>
                </c:pt>
                <c:pt idx="2">
                  <c:v>18945</c:v>
                </c:pt>
                <c:pt idx="3">
                  <c:v>10490</c:v>
                </c:pt>
                <c:pt idx="4">
                  <c:v>10147</c:v>
                </c:pt>
                <c:pt idx="5">
                  <c:v>17252</c:v>
                </c:pt>
                <c:pt idx="6">
                  <c:v>13061</c:v>
                </c:pt>
                <c:pt idx="7">
                  <c:v>20998</c:v>
                </c:pt>
                <c:pt idx="8">
                  <c:v>32399</c:v>
                </c:pt>
                <c:pt idx="9">
                  <c:v>14782</c:v>
                </c:pt>
                <c:pt idx="10">
                  <c:v>12582</c:v>
                </c:pt>
                <c:pt idx="11">
                  <c:v>13193</c:v>
                </c:pt>
                <c:pt idx="12" formatCode="#,##0">
                  <c:v>13012</c:v>
                </c:pt>
                <c:pt idx="13">
                  <c:v>7744</c:v>
                </c:pt>
                <c:pt idx="14">
                  <c:v>10847</c:v>
                </c:pt>
                <c:pt idx="15">
                  <c:v>7886</c:v>
                </c:pt>
                <c:pt idx="16">
                  <c:v>14996</c:v>
                </c:pt>
                <c:pt idx="17">
                  <c:v>18136</c:v>
                </c:pt>
                <c:pt idx="18">
                  <c:v>13329</c:v>
                </c:pt>
                <c:pt idx="19">
                  <c:v>13006</c:v>
                </c:pt>
                <c:pt idx="20">
                  <c:v>16937</c:v>
                </c:pt>
                <c:pt idx="21">
                  <c:v>17850</c:v>
                </c:pt>
                <c:pt idx="22">
                  <c:v>35224</c:v>
                </c:pt>
                <c:pt idx="23">
                  <c:v>24330</c:v>
                </c:pt>
                <c:pt idx="24">
                  <c:v>28799</c:v>
                </c:pt>
                <c:pt idx="25">
                  <c:v>48321</c:v>
                </c:pt>
                <c:pt idx="26">
                  <c:v>66086</c:v>
                </c:pt>
                <c:pt idx="27">
                  <c:v>61115</c:v>
                </c:pt>
                <c:pt idx="28">
                  <c:v>49062</c:v>
                </c:pt>
                <c:pt idx="29">
                  <c:v>0</c:v>
                </c:pt>
                <c:pt idx="30">
                  <c:v>34074</c:v>
                </c:pt>
                <c:pt idx="31">
                  <c:v>35864</c:v>
                </c:pt>
                <c:pt idx="32">
                  <c:v>0</c:v>
                </c:pt>
                <c:pt idx="33">
                  <c:v>32464</c:v>
                </c:pt>
                <c:pt idx="34">
                  <c:v>0</c:v>
                </c:pt>
                <c:pt idx="35">
                  <c:v>27129</c:v>
                </c:pt>
                <c:pt idx="36">
                  <c:v>0</c:v>
                </c:pt>
              </c:numCache>
            </c:numRef>
          </c:val>
          <c:extLst>
            <c:ext xmlns:c16="http://schemas.microsoft.com/office/drawing/2014/chart" uri="{C3380CC4-5D6E-409C-BE32-E72D297353CC}">
              <c16:uniqueId val="{00000006-C62A-477B-985B-F1661171A913}"/>
            </c:ext>
          </c:extLst>
        </c:ser>
        <c:ser>
          <c:idx val="4"/>
          <c:order val="4"/>
          <c:tx>
            <c:strRef>
              <c:f>'8.9'!$F$2</c:f>
              <c:strCache>
                <c:ptCount val="1"/>
                <c:pt idx="0">
                  <c:v>46–50</c:v>
                </c:pt>
              </c:strCache>
            </c:strRef>
          </c:tx>
          <c:spPr>
            <a:solidFill>
              <a:schemeClr val="accent5"/>
            </a:solidFill>
            <a:ln>
              <a:noFill/>
            </a:ln>
            <a:effectLst/>
          </c:spPr>
          <c:invertIfNegative val="0"/>
          <c:val>
            <c:numRef>
              <c:f>'8.9'!$F$3:$F$39</c:f>
              <c:numCache>
                <c:formatCode>General</c:formatCode>
                <c:ptCount val="37"/>
                <c:pt idx="0">
                  <c:v>15167</c:v>
                </c:pt>
                <c:pt idx="1">
                  <c:v>23244</c:v>
                </c:pt>
                <c:pt idx="2">
                  <c:v>15997</c:v>
                </c:pt>
                <c:pt idx="3">
                  <c:v>8831</c:v>
                </c:pt>
                <c:pt idx="4">
                  <c:v>10128</c:v>
                </c:pt>
                <c:pt idx="5">
                  <c:v>16790</c:v>
                </c:pt>
                <c:pt idx="6">
                  <c:v>9527</c:v>
                </c:pt>
                <c:pt idx="7">
                  <c:v>17418</c:v>
                </c:pt>
                <c:pt idx="8">
                  <c:v>22481</c:v>
                </c:pt>
                <c:pt idx="9">
                  <c:v>21080</c:v>
                </c:pt>
                <c:pt idx="10">
                  <c:v>16203</c:v>
                </c:pt>
                <c:pt idx="11">
                  <c:v>20571</c:v>
                </c:pt>
                <c:pt idx="12">
                  <c:v>30573</c:v>
                </c:pt>
                <c:pt idx="13" formatCode="#,##0">
                  <c:v>18504</c:v>
                </c:pt>
                <c:pt idx="14">
                  <c:v>24266</c:v>
                </c:pt>
                <c:pt idx="15">
                  <c:v>17734</c:v>
                </c:pt>
                <c:pt idx="16">
                  <c:v>24170</c:v>
                </c:pt>
                <c:pt idx="17">
                  <c:v>34752</c:v>
                </c:pt>
                <c:pt idx="18">
                  <c:v>19810</c:v>
                </c:pt>
                <c:pt idx="19">
                  <c:v>17160</c:v>
                </c:pt>
                <c:pt idx="20">
                  <c:v>20155</c:v>
                </c:pt>
                <c:pt idx="21">
                  <c:v>17547</c:v>
                </c:pt>
                <c:pt idx="22">
                  <c:v>36563</c:v>
                </c:pt>
                <c:pt idx="23">
                  <c:v>26780</c:v>
                </c:pt>
                <c:pt idx="24">
                  <c:v>30062</c:v>
                </c:pt>
                <c:pt idx="25">
                  <c:v>45833</c:v>
                </c:pt>
                <c:pt idx="26">
                  <c:v>57863</c:v>
                </c:pt>
                <c:pt idx="27">
                  <c:v>78247</c:v>
                </c:pt>
                <c:pt idx="28">
                  <c:v>56704</c:v>
                </c:pt>
                <c:pt idx="29">
                  <c:v>0</c:v>
                </c:pt>
                <c:pt idx="30">
                  <c:v>45287</c:v>
                </c:pt>
                <c:pt idx="31">
                  <c:v>43551</c:v>
                </c:pt>
                <c:pt idx="32">
                  <c:v>0</c:v>
                </c:pt>
                <c:pt idx="33">
                  <c:v>61577</c:v>
                </c:pt>
                <c:pt idx="34">
                  <c:v>0</c:v>
                </c:pt>
                <c:pt idx="35">
                  <c:v>28572</c:v>
                </c:pt>
                <c:pt idx="36">
                  <c:v>0</c:v>
                </c:pt>
              </c:numCache>
            </c:numRef>
          </c:val>
          <c:extLst>
            <c:ext xmlns:c16="http://schemas.microsoft.com/office/drawing/2014/chart" uri="{C3380CC4-5D6E-409C-BE32-E72D297353CC}">
              <c16:uniqueId val="{00000007-C62A-477B-985B-F1661171A913}"/>
            </c:ext>
          </c:extLst>
        </c:ser>
        <c:ser>
          <c:idx val="5"/>
          <c:order val="5"/>
          <c:tx>
            <c:strRef>
              <c:f>'8.9'!$G$2</c:f>
              <c:strCache>
                <c:ptCount val="1"/>
                <c:pt idx="0">
                  <c:v>51–55</c:v>
                </c:pt>
              </c:strCache>
            </c:strRef>
          </c:tx>
          <c:spPr>
            <a:solidFill>
              <a:schemeClr val="accent6"/>
            </a:solidFill>
            <a:ln>
              <a:noFill/>
            </a:ln>
            <a:effectLst/>
          </c:spPr>
          <c:invertIfNegative val="0"/>
          <c:val>
            <c:numRef>
              <c:f>'8.9'!$G$3:$G$39</c:f>
              <c:numCache>
                <c:formatCode>General</c:formatCode>
                <c:ptCount val="37"/>
                <c:pt idx="0">
                  <c:v>10886</c:v>
                </c:pt>
                <c:pt idx="1">
                  <c:v>15702</c:v>
                </c:pt>
                <c:pt idx="2">
                  <c:v>10369</c:v>
                </c:pt>
                <c:pt idx="3">
                  <c:v>5513</c:v>
                </c:pt>
                <c:pt idx="4">
                  <c:v>5828</c:v>
                </c:pt>
                <c:pt idx="5">
                  <c:v>10028</c:v>
                </c:pt>
                <c:pt idx="6">
                  <c:v>9829</c:v>
                </c:pt>
                <c:pt idx="7">
                  <c:v>11728</c:v>
                </c:pt>
                <c:pt idx="8">
                  <c:v>12977</c:v>
                </c:pt>
                <c:pt idx="9" formatCode="#,##0">
                  <c:v>16013</c:v>
                </c:pt>
                <c:pt idx="10">
                  <c:v>12566</c:v>
                </c:pt>
                <c:pt idx="11">
                  <c:v>12445</c:v>
                </c:pt>
                <c:pt idx="12">
                  <c:v>18294</c:v>
                </c:pt>
                <c:pt idx="13">
                  <c:v>17221</c:v>
                </c:pt>
                <c:pt idx="14">
                  <c:v>19640</c:v>
                </c:pt>
                <c:pt idx="15">
                  <c:v>18489</c:v>
                </c:pt>
                <c:pt idx="16">
                  <c:v>20721</c:v>
                </c:pt>
                <c:pt idx="17">
                  <c:v>29886</c:v>
                </c:pt>
                <c:pt idx="18">
                  <c:v>13135</c:v>
                </c:pt>
                <c:pt idx="19">
                  <c:v>11630</c:v>
                </c:pt>
                <c:pt idx="20">
                  <c:v>18274</c:v>
                </c:pt>
                <c:pt idx="21">
                  <c:v>15164</c:v>
                </c:pt>
                <c:pt idx="22">
                  <c:v>26335</c:v>
                </c:pt>
                <c:pt idx="23">
                  <c:v>26086</c:v>
                </c:pt>
                <c:pt idx="24">
                  <c:v>32159</c:v>
                </c:pt>
                <c:pt idx="25">
                  <c:v>33915</c:v>
                </c:pt>
                <c:pt idx="26">
                  <c:v>46321</c:v>
                </c:pt>
                <c:pt idx="27">
                  <c:v>64186</c:v>
                </c:pt>
                <c:pt idx="28">
                  <c:v>52393</c:v>
                </c:pt>
                <c:pt idx="29">
                  <c:v>0</c:v>
                </c:pt>
                <c:pt idx="30">
                  <c:v>35861</c:v>
                </c:pt>
                <c:pt idx="31">
                  <c:v>36082</c:v>
                </c:pt>
                <c:pt idx="32">
                  <c:v>0</c:v>
                </c:pt>
                <c:pt idx="33">
                  <c:v>71590</c:v>
                </c:pt>
                <c:pt idx="34">
                  <c:v>0</c:v>
                </c:pt>
                <c:pt idx="35">
                  <c:v>22536</c:v>
                </c:pt>
                <c:pt idx="36">
                  <c:v>0</c:v>
                </c:pt>
              </c:numCache>
            </c:numRef>
          </c:val>
          <c:extLst>
            <c:ext xmlns:c16="http://schemas.microsoft.com/office/drawing/2014/chart" uri="{C3380CC4-5D6E-409C-BE32-E72D297353CC}">
              <c16:uniqueId val="{00000008-C62A-477B-985B-F1661171A913}"/>
            </c:ext>
          </c:extLst>
        </c:ser>
        <c:ser>
          <c:idx val="6"/>
          <c:order val="6"/>
          <c:tx>
            <c:strRef>
              <c:f>'8.9'!$H$2</c:f>
              <c:strCache>
                <c:ptCount val="1"/>
                <c:pt idx="0">
                  <c:v>56–60</c:v>
                </c:pt>
              </c:strCache>
            </c:strRef>
          </c:tx>
          <c:spPr>
            <a:solidFill>
              <a:schemeClr val="accent1">
                <a:lumMod val="60000"/>
              </a:schemeClr>
            </a:solidFill>
            <a:ln>
              <a:noFill/>
            </a:ln>
            <a:effectLst/>
          </c:spPr>
          <c:invertIfNegative val="0"/>
          <c:val>
            <c:numRef>
              <c:f>'8.9'!$H$3:$H$39</c:f>
              <c:numCache>
                <c:formatCode>General</c:formatCode>
                <c:ptCount val="37"/>
                <c:pt idx="0">
                  <c:v>7370</c:v>
                </c:pt>
                <c:pt idx="1">
                  <c:v>8376</c:v>
                </c:pt>
                <c:pt idx="2">
                  <c:v>4839</c:v>
                </c:pt>
                <c:pt idx="3">
                  <c:v>2123</c:v>
                </c:pt>
                <c:pt idx="4">
                  <c:v>2265</c:v>
                </c:pt>
                <c:pt idx="5">
                  <c:v>3789</c:v>
                </c:pt>
                <c:pt idx="6">
                  <c:v>4967</c:v>
                </c:pt>
                <c:pt idx="7">
                  <c:v>8012</c:v>
                </c:pt>
                <c:pt idx="8">
                  <c:v>6229</c:v>
                </c:pt>
                <c:pt idx="9">
                  <c:v>6743</c:v>
                </c:pt>
                <c:pt idx="10">
                  <c:v>5391</c:v>
                </c:pt>
                <c:pt idx="11">
                  <c:v>5432</c:v>
                </c:pt>
                <c:pt idx="12">
                  <c:v>5730</c:v>
                </c:pt>
                <c:pt idx="13">
                  <c:v>6932</c:v>
                </c:pt>
                <c:pt idx="14">
                  <c:v>11112</c:v>
                </c:pt>
                <c:pt idx="15">
                  <c:v>10158</c:v>
                </c:pt>
                <c:pt idx="16">
                  <c:v>12805</c:v>
                </c:pt>
                <c:pt idx="17">
                  <c:v>13463</c:v>
                </c:pt>
                <c:pt idx="18">
                  <c:v>7180</c:v>
                </c:pt>
                <c:pt idx="19">
                  <c:v>7978</c:v>
                </c:pt>
                <c:pt idx="20">
                  <c:v>12594</c:v>
                </c:pt>
                <c:pt idx="21">
                  <c:v>9726</c:v>
                </c:pt>
                <c:pt idx="22">
                  <c:v>14138</c:v>
                </c:pt>
                <c:pt idx="23">
                  <c:v>22157</c:v>
                </c:pt>
                <c:pt idx="24">
                  <c:v>23175</c:v>
                </c:pt>
                <c:pt idx="25">
                  <c:v>24484</c:v>
                </c:pt>
                <c:pt idx="26">
                  <c:v>25428</c:v>
                </c:pt>
                <c:pt idx="27">
                  <c:v>49620</c:v>
                </c:pt>
                <c:pt idx="28">
                  <c:v>36362</c:v>
                </c:pt>
                <c:pt idx="29">
                  <c:v>0</c:v>
                </c:pt>
                <c:pt idx="30">
                  <c:v>22621</c:v>
                </c:pt>
                <c:pt idx="31">
                  <c:v>21114</c:v>
                </c:pt>
                <c:pt idx="32">
                  <c:v>0</c:v>
                </c:pt>
                <c:pt idx="33">
                  <c:v>40700</c:v>
                </c:pt>
                <c:pt idx="34">
                  <c:v>0</c:v>
                </c:pt>
                <c:pt idx="35">
                  <c:v>13943</c:v>
                </c:pt>
                <c:pt idx="36">
                  <c:v>0</c:v>
                </c:pt>
              </c:numCache>
            </c:numRef>
          </c:val>
          <c:extLst>
            <c:ext xmlns:c16="http://schemas.microsoft.com/office/drawing/2014/chart" uri="{C3380CC4-5D6E-409C-BE32-E72D297353CC}">
              <c16:uniqueId val="{00000009-C62A-477B-985B-F1661171A913}"/>
            </c:ext>
          </c:extLst>
        </c:ser>
        <c:ser>
          <c:idx val="7"/>
          <c:order val="7"/>
          <c:tx>
            <c:strRef>
              <c:f>'8.9'!$I$2</c:f>
              <c:strCache>
                <c:ptCount val="1"/>
                <c:pt idx="0">
                  <c:v>61–65</c:v>
                </c:pt>
              </c:strCache>
            </c:strRef>
          </c:tx>
          <c:spPr>
            <a:solidFill>
              <a:schemeClr val="accent2">
                <a:lumMod val="60000"/>
              </a:schemeClr>
            </a:solidFill>
            <a:ln>
              <a:noFill/>
            </a:ln>
            <a:effectLst/>
          </c:spPr>
          <c:invertIfNegative val="0"/>
          <c:val>
            <c:numRef>
              <c:f>'8.9'!$I$3:$I$39</c:f>
              <c:numCache>
                <c:formatCode>General</c:formatCode>
                <c:ptCount val="37"/>
                <c:pt idx="0">
                  <c:v>6549</c:v>
                </c:pt>
                <c:pt idx="1">
                  <c:v>5704</c:v>
                </c:pt>
                <c:pt idx="2">
                  <c:v>3022</c:v>
                </c:pt>
                <c:pt idx="3">
                  <c:v>1784</c:v>
                </c:pt>
                <c:pt idx="4">
                  <c:v>1862</c:v>
                </c:pt>
                <c:pt idx="5">
                  <c:v>1916</c:v>
                </c:pt>
                <c:pt idx="6">
                  <c:v>2094</c:v>
                </c:pt>
                <c:pt idx="7">
                  <c:v>4562</c:v>
                </c:pt>
                <c:pt idx="8">
                  <c:v>3473</c:v>
                </c:pt>
                <c:pt idx="9">
                  <c:v>3341</c:v>
                </c:pt>
                <c:pt idx="10">
                  <c:v>3320</c:v>
                </c:pt>
                <c:pt idx="11">
                  <c:v>2717</c:v>
                </c:pt>
                <c:pt idx="12">
                  <c:v>1795</c:v>
                </c:pt>
                <c:pt idx="13">
                  <c:v>3079</c:v>
                </c:pt>
                <c:pt idx="14">
                  <c:v>5946</c:v>
                </c:pt>
                <c:pt idx="15">
                  <c:v>4827</c:v>
                </c:pt>
                <c:pt idx="16">
                  <c:v>5675</c:v>
                </c:pt>
                <c:pt idx="17">
                  <c:v>6759</c:v>
                </c:pt>
                <c:pt idx="18">
                  <c:v>3406</c:v>
                </c:pt>
                <c:pt idx="19">
                  <c:v>5332</c:v>
                </c:pt>
                <c:pt idx="20">
                  <c:v>6948</c:v>
                </c:pt>
                <c:pt idx="21">
                  <c:v>5859</c:v>
                </c:pt>
                <c:pt idx="22">
                  <c:v>7248</c:v>
                </c:pt>
                <c:pt idx="23">
                  <c:v>15586</c:v>
                </c:pt>
                <c:pt idx="24">
                  <c:v>11326</c:v>
                </c:pt>
                <c:pt idx="25">
                  <c:v>10227</c:v>
                </c:pt>
                <c:pt idx="26">
                  <c:v>10058</c:v>
                </c:pt>
                <c:pt idx="27">
                  <c:v>19412</c:v>
                </c:pt>
                <c:pt idx="28">
                  <c:v>13622</c:v>
                </c:pt>
                <c:pt idx="29">
                  <c:v>0</c:v>
                </c:pt>
                <c:pt idx="30">
                  <c:v>8613</c:v>
                </c:pt>
                <c:pt idx="31">
                  <c:v>10924</c:v>
                </c:pt>
                <c:pt idx="32">
                  <c:v>0</c:v>
                </c:pt>
                <c:pt idx="33">
                  <c:v>16830</c:v>
                </c:pt>
                <c:pt idx="34">
                  <c:v>0</c:v>
                </c:pt>
                <c:pt idx="35">
                  <c:v>5825</c:v>
                </c:pt>
                <c:pt idx="36">
                  <c:v>0</c:v>
                </c:pt>
              </c:numCache>
            </c:numRef>
          </c:val>
          <c:extLst>
            <c:ext xmlns:c16="http://schemas.microsoft.com/office/drawing/2014/chart" uri="{C3380CC4-5D6E-409C-BE32-E72D297353CC}">
              <c16:uniqueId val="{0000000A-C62A-477B-985B-F1661171A913}"/>
            </c:ext>
          </c:extLst>
        </c:ser>
        <c:ser>
          <c:idx val="8"/>
          <c:order val="8"/>
          <c:tx>
            <c:strRef>
              <c:f>'8.9'!$J$2</c:f>
              <c:strCache>
                <c:ptCount val="1"/>
                <c:pt idx="0">
                  <c:v>66–70</c:v>
                </c:pt>
              </c:strCache>
            </c:strRef>
          </c:tx>
          <c:spPr>
            <a:solidFill>
              <a:schemeClr val="accent3">
                <a:lumMod val="60000"/>
              </a:schemeClr>
            </a:solidFill>
            <a:ln>
              <a:noFill/>
            </a:ln>
            <a:effectLst/>
          </c:spPr>
          <c:invertIfNegative val="0"/>
          <c:val>
            <c:numRef>
              <c:f>'8.9'!$J$3:$J$39</c:f>
              <c:numCache>
                <c:formatCode>General</c:formatCode>
                <c:ptCount val="37"/>
                <c:pt idx="0">
                  <c:v>3751</c:v>
                </c:pt>
                <c:pt idx="1">
                  <c:v>3776</c:v>
                </c:pt>
                <c:pt idx="2">
                  <c:v>2534</c:v>
                </c:pt>
                <c:pt idx="3">
                  <c:v>1437</c:v>
                </c:pt>
                <c:pt idx="4">
                  <c:v>1218</c:v>
                </c:pt>
                <c:pt idx="5">
                  <c:v>1279</c:v>
                </c:pt>
                <c:pt idx="6">
                  <c:v>589</c:v>
                </c:pt>
                <c:pt idx="7">
                  <c:v>814</c:v>
                </c:pt>
                <c:pt idx="8">
                  <c:v>1869</c:v>
                </c:pt>
                <c:pt idx="9">
                  <c:v>2031</c:v>
                </c:pt>
                <c:pt idx="10">
                  <c:v>2019</c:v>
                </c:pt>
                <c:pt idx="11">
                  <c:v>1587</c:v>
                </c:pt>
                <c:pt idx="12">
                  <c:v>773</c:v>
                </c:pt>
                <c:pt idx="13">
                  <c:v>1952</c:v>
                </c:pt>
                <c:pt idx="14">
                  <c:v>2158</c:v>
                </c:pt>
                <c:pt idx="15">
                  <c:v>2043</c:v>
                </c:pt>
                <c:pt idx="16">
                  <c:v>3100</c:v>
                </c:pt>
                <c:pt idx="17">
                  <c:v>3772</c:v>
                </c:pt>
                <c:pt idx="18">
                  <c:v>1311</c:v>
                </c:pt>
                <c:pt idx="19">
                  <c:v>3541</c:v>
                </c:pt>
                <c:pt idx="20">
                  <c:v>4783</c:v>
                </c:pt>
                <c:pt idx="21">
                  <c:v>3343</c:v>
                </c:pt>
                <c:pt idx="22">
                  <c:v>4943</c:v>
                </c:pt>
                <c:pt idx="23">
                  <c:v>7480</c:v>
                </c:pt>
                <c:pt idx="24">
                  <c:v>8368</c:v>
                </c:pt>
                <c:pt idx="25">
                  <c:v>6568</c:v>
                </c:pt>
                <c:pt idx="26">
                  <c:v>8612</c:v>
                </c:pt>
                <c:pt idx="27">
                  <c:v>11607</c:v>
                </c:pt>
                <c:pt idx="28">
                  <c:v>7533</c:v>
                </c:pt>
                <c:pt idx="29">
                  <c:v>0</c:v>
                </c:pt>
                <c:pt idx="30">
                  <c:v>5505</c:v>
                </c:pt>
                <c:pt idx="31">
                  <c:v>4472</c:v>
                </c:pt>
                <c:pt idx="32">
                  <c:v>0</c:v>
                </c:pt>
                <c:pt idx="33">
                  <c:v>7449</c:v>
                </c:pt>
                <c:pt idx="34">
                  <c:v>0</c:v>
                </c:pt>
                <c:pt idx="35">
                  <c:v>3080</c:v>
                </c:pt>
                <c:pt idx="36">
                  <c:v>0</c:v>
                </c:pt>
              </c:numCache>
            </c:numRef>
          </c:val>
          <c:extLst>
            <c:ext xmlns:c16="http://schemas.microsoft.com/office/drawing/2014/chart" uri="{C3380CC4-5D6E-409C-BE32-E72D297353CC}">
              <c16:uniqueId val="{0000000B-C62A-477B-985B-F1661171A913}"/>
            </c:ext>
          </c:extLst>
        </c:ser>
        <c:ser>
          <c:idx val="9"/>
          <c:order val="9"/>
          <c:tx>
            <c:strRef>
              <c:f>'8.9'!$K$2</c:f>
              <c:strCache>
                <c:ptCount val="1"/>
                <c:pt idx="0">
                  <c:v>71–75</c:v>
                </c:pt>
              </c:strCache>
            </c:strRef>
          </c:tx>
          <c:spPr>
            <a:solidFill>
              <a:schemeClr val="accent4">
                <a:lumMod val="60000"/>
              </a:schemeClr>
            </a:solidFill>
            <a:ln>
              <a:noFill/>
            </a:ln>
            <a:effectLst/>
          </c:spPr>
          <c:invertIfNegative val="0"/>
          <c:val>
            <c:numRef>
              <c:f>'8.9'!$K$3:$K$39</c:f>
              <c:numCache>
                <c:formatCode>General</c:formatCode>
                <c:ptCount val="37"/>
                <c:pt idx="0">
                  <c:v>1786</c:v>
                </c:pt>
                <c:pt idx="1">
                  <c:v>2054</c:v>
                </c:pt>
                <c:pt idx="2">
                  <c:v>1325</c:v>
                </c:pt>
                <c:pt idx="3">
                  <c:v>645</c:v>
                </c:pt>
                <c:pt idx="4">
                  <c:v>511</c:v>
                </c:pt>
                <c:pt idx="5">
                  <c:v>415</c:v>
                </c:pt>
                <c:pt idx="6">
                  <c:v>312</c:v>
                </c:pt>
                <c:pt idx="7">
                  <c:v>181</c:v>
                </c:pt>
                <c:pt idx="8">
                  <c:v>502</c:v>
                </c:pt>
                <c:pt idx="9">
                  <c:v>859</c:v>
                </c:pt>
                <c:pt idx="10">
                  <c:v>819</c:v>
                </c:pt>
                <c:pt idx="11">
                  <c:v>579</c:v>
                </c:pt>
                <c:pt idx="12">
                  <c:v>534</c:v>
                </c:pt>
                <c:pt idx="13">
                  <c:v>465</c:v>
                </c:pt>
                <c:pt idx="14">
                  <c:v>440</c:v>
                </c:pt>
                <c:pt idx="15">
                  <c:v>529</c:v>
                </c:pt>
                <c:pt idx="16">
                  <c:v>1228</c:v>
                </c:pt>
                <c:pt idx="17">
                  <c:v>1511</c:v>
                </c:pt>
                <c:pt idx="18">
                  <c:v>381</c:v>
                </c:pt>
                <c:pt idx="19">
                  <c:v>985</c:v>
                </c:pt>
                <c:pt idx="20">
                  <c:v>2087</c:v>
                </c:pt>
                <c:pt idx="21">
                  <c:v>1150</c:v>
                </c:pt>
                <c:pt idx="22">
                  <c:v>1669</c:v>
                </c:pt>
                <c:pt idx="23">
                  <c:v>3786</c:v>
                </c:pt>
                <c:pt idx="24">
                  <c:v>4198</c:v>
                </c:pt>
                <c:pt idx="25">
                  <c:v>3032</c:v>
                </c:pt>
                <c:pt idx="26">
                  <c:v>3983</c:v>
                </c:pt>
                <c:pt idx="27">
                  <c:v>7226</c:v>
                </c:pt>
                <c:pt idx="28">
                  <c:v>4213</c:v>
                </c:pt>
                <c:pt idx="29">
                  <c:v>0</c:v>
                </c:pt>
                <c:pt idx="30">
                  <c:v>2227</c:v>
                </c:pt>
                <c:pt idx="31">
                  <c:v>1342</c:v>
                </c:pt>
                <c:pt idx="32">
                  <c:v>0</c:v>
                </c:pt>
                <c:pt idx="33">
                  <c:v>3483</c:v>
                </c:pt>
                <c:pt idx="34">
                  <c:v>0</c:v>
                </c:pt>
                <c:pt idx="35">
                  <c:v>1654</c:v>
                </c:pt>
                <c:pt idx="36">
                  <c:v>0</c:v>
                </c:pt>
              </c:numCache>
            </c:numRef>
          </c:val>
          <c:extLst>
            <c:ext xmlns:c16="http://schemas.microsoft.com/office/drawing/2014/chart" uri="{C3380CC4-5D6E-409C-BE32-E72D297353CC}">
              <c16:uniqueId val="{0000000C-C62A-477B-985B-F1661171A913}"/>
            </c:ext>
          </c:extLst>
        </c:ser>
        <c:ser>
          <c:idx val="10"/>
          <c:order val="10"/>
          <c:tx>
            <c:strRef>
              <c:f>'8.9'!$L$2</c:f>
              <c:strCache>
                <c:ptCount val="1"/>
                <c:pt idx="0">
                  <c:v>76–80</c:v>
                </c:pt>
              </c:strCache>
            </c:strRef>
          </c:tx>
          <c:spPr>
            <a:solidFill>
              <a:schemeClr val="accent5">
                <a:lumMod val="60000"/>
              </a:schemeClr>
            </a:solidFill>
            <a:ln>
              <a:noFill/>
            </a:ln>
            <a:effectLst/>
          </c:spPr>
          <c:invertIfNegative val="0"/>
          <c:val>
            <c:numRef>
              <c:f>'8.9'!$L$3:$L$39</c:f>
              <c:numCache>
                <c:formatCode>General</c:formatCode>
                <c:ptCount val="37"/>
                <c:pt idx="0">
                  <c:v>1128</c:v>
                </c:pt>
                <c:pt idx="1">
                  <c:v>1028</c:v>
                </c:pt>
                <c:pt idx="2">
                  <c:v>440</c:v>
                </c:pt>
                <c:pt idx="3">
                  <c:v>481</c:v>
                </c:pt>
                <c:pt idx="4">
                  <c:v>361</c:v>
                </c:pt>
                <c:pt idx="5">
                  <c:v>200</c:v>
                </c:pt>
                <c:pt idx="6">
                  <c:v>115</c:v>
                </c:pt>
                <c:pt idx="7">
                  <c:v>122</c:v>
                </c:pt>
                <c:pt idx="8">
                  <c:v>182</c:v>
                </c:pt>
                <c:pt idx="9">
                  <c:v>269</c:v>
                </c:pt>
                <c:pt idx="10">
                  <c:v>188</c:v>
                </c:pt>
                <c:pt idx="11">
                  <c:v>187</c:v>
                </c:pt>
                <c:pt idx="12">
                  <c:v>169</c:v>
                </c:pt>
                <c:pt idx="13">
                  <c:v>195</c:v>
                </c:pt>
                <c:pt idx="14">
                  <c:v>172</c:v>
                </c:pt>
                <c:pt idx="15">
                  <c:v>196</c:v>
                </c:pt>
                <c:pt idx="16">
                  <c:v>240</c:v>
                </c:pt>
                <c:pt idx="17">
                  <c:v>593</c:v>
                </c:pt>
                <c:pt idx="18">
                  <c:v>129</c:v>
                </c:pt>
                <c:pt idx="19">
                  <c:v>485</c:v>
                </c:pt>
                <c:pt idx="20">
                  <c:v>813</c:v>
                </c:pt>
                <c:pt idx="21">
                  <c:v>453</c:v>
                </c:pt>
                <c:pt idx="22">
                  <c:v>668</c:v>
                </c:pt>
                <c:pt idx="23">
                  <c:v>932</c:v>
                </c:pt>
                <c:pt idx="24">
                  <c:v>1872</c:v>
                </c:pt>
                <c:pt idx="25">
                  <c:v>881</c:v>
                </c:pt>
                <c:pt idx="26">
                  <c:v>1587</c:v>
                </c:pt>
                <c:pt idx="27">
                  <c:v>3529</c:v>
                </c:pt>
                <c:pt idx="28">
                  <c:v>1944</c:v>
                </c:pt>
                <c:pt idx="29">
                  <c:v>0</c:v>
                </c:pt>
                <c:pt idx="30">
                  <c:v>929</c:v>
                </c:pt>
                <c:pt idx="31">
                  <c:v>850</c:v>
                </c:pt>
                <c:pt idx="32">
                  <c:v>0</c:v>
                </c:pt>
                <c:pt idx="33">
                  <c:v>1206</c:v>
                </c:pt>
                <c:pt idx="34">
                  <c:v>0</c:v>
                </c:pt>
                <c:pt idx="35">
                  <c:v>707</c:v>
                </c:pt>
                <c:pt idx="36">
                  <c:v>0</c:v>
                </c:pt>
              </c:numCache>
            </c:numRef>
          </c:val>
          <c:extLst>
            <c:ext xmlns:c16="http://schemas.microsoft.com/office/drawing/2014/chart" uri="{C3380CC4-5D6E-409C-BE32-E72D297353CC}">
              <c16:uniqueId val="{0000000D-C62A-477B-985B-F1661171A913}"/>
            </c:ext>
          </c:extLst>
        </c:ser>
        <c:ser>
          <c:idx val="11"/>
          <c:order val="11"/>
          <c:tx>
            <c:strRef>
              <c:f>'8.9'!$M$2</c:f>
              <c:strCache>
                <c:ptCount val="1"/>
                <c:pt idx="0">
                  <c:v>&gt;80</c:v>
                </c:pt>
              </c:strCache>
            </c:strRef>
          </c:tx>
          <c:spPr>
            <a:solidFill>
              <a:schemeClr val="accent6">
                <a:lumMod val="60000"/>
              </a:schemeClr>
            </a:solidFill>
            <a:ln>
              <a:noFill/>
            </a:ln>
            <a:effectLst/>
          </c:spPr>
          <c:invertIfNegative val="0"/>
          <c:val>
            <c:numRef>
              <c:f>'8.9'!$M$3:$M$39</c:f>
              <c:numCache>
                <c:formatCode>General</c:formatCode>
                <c:ptCount val="37"/>
                <c:pt idx="0">
                  <c:v>483</c:v>
                </c:pt>
                <c:pt idx="1">
                  <c:v>698</c:v>
                </c:pt>
                <c:pt idx="2">
                  <c:v>205</c:v>
                </c:pt>
                <c:pt idx="3">
                  <c:v>421</c:v>
                </c:pt>
                <c:pt idx="4">
                  <c:v>341</c:v>
                </c:pt>
                <c:pt idx="5">
                  <c:v>388</c:v>
                </c:pt>
                <c:pt idx="6">
                  <c:v>119</c:v>
                </c:pt>
                <c:pt idx="7">
                  <c:v>174</c:v>
                </c:pt>
                <c:pt idx="8">
                  <c:v>106</c:v>
                </c:pt>
                <c:pt idx="9">
                  <c:v>164</c:v>
                </c:pt>
                <c:pt idx="10">
                  <c:v>106</c:v>
                </c:pt>
                <c:pt idx="11">
                  <c:v>82</c:v>
                </c:pt>
                <c:pt idx="12">
                  <c:v>12</c:v>
                </c:pt>
                <c:pt idx="13">
                  <c:v>142</c:v>
                </c:pt>
                <c:pt idx="14">
                  <c:v>90</c:v>
                </c:pt>
                <c:pt idx="15">
                  <c:v>74</c:v>
                </c:pt>
                <c:pt idx="16">
                  <c:v>143</c:v>
                </c:pt>
                <c:pt idx="17">
                  <c:v>369</c:v>
                </c:pt>
                <c:pt idx="18">
                  <c:v>58</c:v>
                </c:pt>
                <c:pt idx="19">
                  <c:v>238</c:v>
                </c:pt>
                <c:pt idx="20">
                  <c:v>536</c:v>
                </c:pt>
                <c:pt idx="21">
                  <c:v>545</c:v>
                </c:pt>
                <c:pt idx="22">
                  <c:v>488</c:v>
                </c:pt>
                <c:pt idx="23">
                  <c:v>628</c:v>
                </c:pt>
                <c:pt idx="24">
                  <c:v>1089</c:v>
                </c:pt>
                <c:pt idx="25">
                  <c:v>616</c:v>
                </c:pt>
                <c:pt idx="26">
                  <c:v>1610</c:v>
                </c:pt>
                <c:pt idx="27">
                  <c:v>874</c:v>
                </c:pt>
                <c:pt idx="28">
                  <c:v>1611</c:v>
                </c:pt>
                <c:pt idx="29">
                  <c:v>0</c:v>
                </c:pt>
                <c:pt idx="30">
                  <c:v>427</c:v>
                </c:pt>
                <c:pt idx="31">
                  <c:v>339</c:v>
                </c:pt>
                <c:pt idx="32">
                  <c:v>0</c:v>
                </c:pt>
                <c:pt idx="33">
                  <c:v>1245</c:v>
                </c:pt>
                <c:pt idx="34">
                  <c:v>0</c:v>
                </c:pt>
                <c:pt idx="35">
                  <c:v>466</c:v>
                </c:pt>
                <c:pt idx="36">
                  <c:v>0</c:v>
                </c:pt>
              </c:numCache>
            </c:numRef>
          </c:val>
          <c:extLst>
            <c:ext xmlns:c16="http://schemas.microsoft.com/office/drawing/2014/chart" uri="{C3380CC4-5D6E-409C-BE32-E72D297353CC}">
              <c16:uniqueId val="{0000000E-C62A-477B-985B-F1661171A913}"/>
            </c:ext>
          </c:extLst>
        </c:ser>
        <c:dLbls>
          <c:showLegendKey val="0"/>
          <c:showVal val="0"/>
          <c:showCatName val="0"/>
          <c:showSerName val="0"/>
          <c:showPercent val="0"/>
          <c:showBubbleSize val="0"/>
        </c:dLbls>
        <c:gapWidth val="150"/>
        <c:overlap val="100"/>
        <c:axId val="544450112"/>
        <c:axId val="544455688"/>
      </c:barChart>
      <c:catAx>
        <c:axId val="544450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crossAx val="544455688"/>
        <c:crosses val="autoZero"/>
        <c:auto val="1"/>
        <c:lblAlgn val="ctr"/>
        <c:lblOffset val="100"/>
        <c:noMultiLvlLbl val="0"/>
      </c:catAx>
      <c:valAx>
        <c:axId val="5444556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O"/>
          </a:p>
        </c:txPr>
        <c:crossAx val="5444501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13</xdr:col>
      <xdr:colOff>128380</xdr:colOff>
      <xdr:row>9</xdr:row>
      <xdr:rowOff>53837</xdr:rowOff>
    </xdr:from>
    <xdr:to>
      <xdr:col>28</xdr:col>
      <xdr:colOff>223630</xdr:colOff>
      <xdr:row>33</xdr:row>
      <xdr:rowOff>176419</xdr:rowOff>
    </xdr:to>
    <xdr:graphicFrame macro="">
      <xdr:nvGraphicFramePr>
        <xdr:cNvPr id="2" name="Chart 1">
          <a:extLst>
            <a:ext uri="{FF2B5EF4-FFF2-40B4-BE49-F238E27FC236}">
              <a16:creationId xmlns:a16="http://schemas.microsoft.com/office/drawing/2014/main" id="{0277B8E1-B832-48ED-9680-E9332CFE5C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548640</xdr:colOff>
      <xdr:row>1</xdr:row>
      <xdr:rowOff>19050</xdr:rowOff>
    </xdr:from>
    <xdr:to>
      <xdr:col>28</xdr:col>
      <xdr:colOff>495300</xdr:colOff>
      <xdr:row>23</xdr:row>
      <xdr:rowOff>83820</xdr:rowOff>
    </xdr:to>
    <xdr:graphicFrame macro="">
      <xdr:nvGraphicFramePr>
        <xdr:cNvPr id="2" name="Chart 1">
          <a:extLst>
            <a:ext uri="{FF2B5EF4-FFF2-40B4-BE49-F238E27FC236}">
              <a16:creationId xmlns:a16="http://schemas.microsoft.com/office/drawing/2014/main" id="{3744DA61-54C7-4DE5-AAF0-40DC86AD89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327660</xdr:colOff>
      <xdr:row>47</xdr:row>
      <xdr:rowOff>67408</xdr:rowOff>
    </xdr:from>
    <xdr:to>
      <xdr:col>17</xdr:col>
      <xdr:colOff>239444</xdr:colOff>
      <xdr:row>75</xdr:row>
      <xdr:rowOff>97595</xdr:rowOff>
    </xdr:to>
    <xdr:graphicFrame macro="">
      <xdr:nvGraphicFramePr>
        <xdr:cNvPr id="2" name="Chart 1">
          <a:extLst>
            <a:ext uri="{FF2B5EF4-FFF2-40B4-BE49-F238E27FC236}">
              <a16:creationId xmlns:a16="http://schemas.microsoft.com/office/drawing/2014/main" id="{14EE14BF-57CF-4356-8FA2-F181289D48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6D292-B245-4642-9816-C72C5507988E}">
  <dimension ref="A1:D17"/>
  <sheetViews>
    <sheetView workbookViewId="0">
      <selection activeCell="B6" sqref="B6"/>
    </sheetView>
  </sheetViews>
  <sheetFormatPr baseColWidth="10" defaultColWidth="8.83203125" defaultRowHeight="15" x14ac:dyDescent="0.2"/>
  <cols>
    <col min="2" max="2" width="22.33203125" customWidth="1"/>
    <col min="3" max="3" width="12" customWidth="1"/>
    <col min="4" max="4" width="17.1640625" customWidth="1"/>
  </cols>
  <sheetData>
    <row r="1" spans="1:4" x14ac:dyDescent="0.2">
      <c r="A1" t="s">
        <v>308</v>
      </c>
      <c r="C1" t="s">
        <v>294</v>
      </c>
    </row>
    <row r="2" spans="1:4" x14ac:dyDescent="0.2">
      <c r="A2" s="68">
        <v>1</v>
      </c>
      <c r="B2" s="68" t="s">
        <v>313</v>
      </c>
      <c r="C2" s="68" t="s">
        <v>311</v>
      </c>
    </row>
    <row r="3" spans="1:4" x14ac:dyDescent="0.2">
      <c r="A3" s="68">
        <v>2</v>
      </c>
      <c r="B3" s="68" t="s">
        <v>314</v>
      </c>
      <c r="C3" s="68" t="s">
        <v>311</v>
      </c>
    </row>
    <row r="4" spans="1:4" x14ac:dyDescent="0.2">
      <c r="A4" s="68">
        <v>3</v>
      </c>
      <c r="B4" s="68" t="s">
        <v>315</v>
      </c>
      <c r="C4" s="68" t="s">
        <v>311</v>
      </c>
    </row>
    <row r="5" spans="1:4" x14ac:dyDescent="0.2">
      <c r="A5" s="68">
        <v>4</v>
      </c>
      <c r="B5" s="68" t="s">
        <v>316</v>
      </c>
      <c r="C5" s="68" t="s">
        <v>311</v>
      </c>
    </row>
    <row r="6" spans="1:4" x14ac:dyDescent="0.2">
      <c r="A6" s="68">
        <v>5</v>
      </c>
      <c r="B6" s="68" t="s">
        <v>317</v>
      </c>
      <c r="C6" s="68" t="s">
        <v>311</v>
      </c>
    </row>
    <row r="7" spans="1:4" x14ac:dyDescent="0.2">
      <c r="A7" s="68">
        <v>6</v>
      </c>
      <c r="B7" s="68" t="s">
        <v>276</v>
      </c>
      <c r="C7" s="68" t="s">
        <v>310</v>
      </c>
    </row>
    <row r="8" spans="1:4" x14ac:dyDescent="0.2">
      <c r="A8" s="68">
        <v>7</v>
      </c>
      <c r="B8" s="68" t="s">
        <v>318</v>
      </c>
      <c r="C8" s="68" t="s">
        <v>311</v>
      </c>
    </row>
    <row r="9" spans="1:4" x14ac:dyDescent="0.2">
      <c r="A9" s="68">
        <v>8</v>
      </c>
      <c r="B9" s="68" t="s">
        <v>319</v>
      </c>
      <c r="C9" s="68" t="s">
        <v>311</v>
      </c>
      <c r="D9" t="s">
        <v>320</v>
      </c>
    </row>
    <row r="10" spans="1:4" x14ac:dyDescent="0.2">
      <c r="A10" s="68">
        <v>9</v>
      </c>
      <c r="B10" s="68" t="s">
        <v>327</v>
      </c>
      <c r="C10" s="68" t="s">
        <v>310</v>
      </c>
    </row>
    <row r="11" spans="1:4" x14ac:dyDescent="0.2">
      <c r="A11" s="68">
        <v>10</v>
      </c>
      <c r="B11" s="68" t="s">
        <v>321</v>
      </c>
      <c r="C11" s="68" t="s">
        <v>311</v>
      </c>
    </row>
    <row r="12" spans="1:4" x14ac:dyDescent="0.2">
      <c r="A12" s="68">
        <v>11</v>
      </c>
      <c r="B12" s="68" t="s">
        <v>322</v>
      </c>
      <c r="C12" s="68" t="s">
        <v>311</v>
      </c>
    </row>
    <row r="13" spans="1:4" x14ac:dyDescent="0.2">
      <c r="A13" s="69">
        <v>12</v>
      </c>
      <c r="B13" s="69" t="s">
        <v>323</v>
      </c>
      <c r="C13" s="69" t="s">
        <v>326</v>
      </c>
    </row>
    <row r="14" spans="1:4" x14ac:dyDescent="0.2">
      <c r="A14" s="68">
        <v>13</v>
      </c>
      <c r="B14" s="68" t="s">
        <v>324</v>
      </c>
      <c r="C14" s="68" t="s">
        <v>310</v>
      </c>
    </row>
    <row r="15" spans="1:4" x14ac:dyDescent="0.2">
      <c r="A15" s="69">
        <v>14</v>
      </c>
      <c r="B15" s="69" t="s">
        <v>296</v>
      </c>
      <c r="C15" s="69"/>
    </row>
    <row r="16" spans="1:4" x14ac:dyDescent="0.2">
      <c r="A16" s="68">
        <v>15</v>
      </c>
      <c r="B16" s="68" t="s">
        <v>297</v>
      </c>
      <c r="C16" s="68" t="s">
        <v>310</v>
      </c>
    </row>
    <row r="17" spans="1:3" x14ac:dyDescent="0.2">
      <c r="A17" s="68" t="s">
        <v>298</v>
      </c>
      <c r="B17" s="68" t="s">
        <v>325</v>
      </c>
      <c r="C17" s="68" t="s">
        <v>311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29B67-0308-4524-A06E-65A239D6C5C9}">
  <dimension ref="A1:R52"/>
  <sheetViews>
    <sheetView topLeftCell="A25" zoomScale="130" zoomScaleNormal="130" workbookViewId="0">
      <selection activeCell="A39" sqref="A39"/>
    </sheetView>
  </sheetViews>
  <sheetFormatPr baseColWidth="10" defaultColWidth="8.83203125" defaultRowHeight="15" x14ac:dyDescent="0.2"/>
  <cols>
    <col min="17" max="17" width="10.1640625" customWidth="1"/>
    <col min="18" max="18" width="7.1640625" customWidth="1"/>
  </cols>
  <sheetData>
    <row r="1" spans="1:18" ht="16" thickBot="1" x14ac:dyDescent="0.25">
      <c r="A1" s="1" t="s">
        <v>299</v>
      </c>
    </row>
    <row r="2" spans="1:18" ht="27" thickBot="1" x14ac:dyDescent="0.25">
      <c r="A2" s="25" t="s">
        <v>81</v>
      </c>
      <c r="B2" s="18" t="s">
        <v>82</v>
      </c>
      <c r="C2" s="18" t="s">
        <v>83</v>
      </c>
      <c r="D2" s="18" t="s">
        <v>84</v>
      </c>
      <c r="E2" s="18" t="s">
        <v>85</v>
      </c>
      <c r="F2" s="18" t="s">
        <v>86</v>
      </c>
      <c r="G2" s="18" t="s">
        <v>87</v>
      </c>
      <c r="H2" s="18" t="s">
        <v>88</v>
      </c>
      <c r="I2" s="18" t="s">
        <v>89</v>
      </c>
      <c r="J2" s="18" t="s">
        <v>90</v>
      </c>
      <c r="K2" s="18" t="s">
        <v>91</v>
      </c>
      <c r="L2" s="18" t="s">
        <v>92</v>
      </c>
      <c r="M2" s="18" t="s">
        <v>93</v>
      </c>
      <c r="N2" s="18" t="s">
        <v>19</v>
      </c>
      <c r="Q2" s="55" t="s">
        <v>302</v>
      </c>
      <c r="R2" s="55" t="s">
        <v>303</v>
      </c>
    </row>
    <row r="3" spans="1:18" ht="16" thickBot="1" x14ac:dyDescent="0.25">
      <c r="A3" s="6">
        <v>1984</v>
      </c>
      <c r="B3" s="56">
        <v>4837</v>
      </c>
      <c r="C3" s="56">
        <v>5078</v>
      </c>
      <c r="D3" s="56">
        <v>11690</v>
      </c>
      <c r="E3" s="56">
        <v>21171</v>
      </c>
      <c r="F3" s="56">
        <v>15167</v>
      </c>
      <c r="G3" s="56">
        <v>10886</v>
      </c>
      <c r="H3" s="56">
        <v>7370</v>
      </c>
      <c r="I3" s="56">
        <v>6549</v>
      </c>
      <c r="J3" s="56">
        <v>3751</v>
      </c>
      <c r="K3" s="56">
        <v>1786</v>
      </c>
      <c r="L3" s="56">
        <v>1128</v>
      </c>
      <c r="M3" s="56">
        <v>483</v>
      </c>
      <c r="N3" s="56">
        <f>SUM(B3:M3)</f>
        <v>89896</v>
      </c>
      <c r="Q3" s="58">
        <f>SUM(I3:M3)</f>
        <v>13697</v>
      </c>
      <c r="R3" s="59">
        <f>(Q3/N3)*100</f>
        <v>15.236495505917949</v>
      </c>
    </row>
    <row r="4" spans="1:18" ht="16" thickBot="1" x14ac:dyDescent="0.25">
      <c r="A4" s="6">
        <v>1985</v>
      </c>
      <c r="B4" s="56">
        <v>4003</v>
      </c>
      <c r="C4" s="56">
        <v>6748</v>
      </c>
      <c r="D4" s="57">
        <v>16858</v>
      </c>
      <c r="E4" s="56">
        <v>24897</v>
      </c>
      <c r="F4" s="56">
        <v>23244</v>
      </c>
      <c r="G4" s="56">
        <v>15702</v>
      </c>
      <c r="H4" s="56">
        <v>8376</v>
      </c>
      <c r="I4" s="56">
        <v>5704</v>
      </c>
      <c r="J4" s="56">
        <v>3776</v>
      </c>
      <c r="K4" s="56">
        <v>2054</v>
      </c>
      <c r="L4" s="56">
        <v>1028</v>
      </c>
      <c r="M4" s="56">
        <v>698</v>
      </c>
      <c r="N4" s="56">
        <f t="shared" ref="N4:N39" si="0">SUM(B4:M4)</f>
        <v>113088</v>
      </c>
      <c r="Q4" s="58">
        <f t="shared" ref="Q4:Q39" si="1">SUM(I4:M4)</f>
        <v>13260</v>
      </c>
      <c r="R4" s="59">
        <f t="shared" ref="R4:R38" si="2">(Q4/N4)*100</f>
        <v>11.725382003395586</v>
      </c>
    </row>
    <row r="5" spans="1:18" ht="16" thickBot="1" x14ac:dyDescent="0.25">
      <c r="A5" s="6">
        <v>1986</v>
      </c>
      <c r="B5" s="56">
        <v>3482</v>
      </c>
      <c r="C5" s="56">
        <v>6062</v>
      </c>
      <c r="D5" s="56">
        <v>13765</v>
      </c>
      <c r="E5" s="56">
        <v>18945</v>
      </c>
      <c r="F5" s="56">
        <v>15997</v>
      </c>
      <c r="G5" s="56">
        <v>10369</v>
      </c>
      <c r="H5" s="56">
        <v>4839</v>
      </c>
      <c r="I5" s="56">
        <v>3022</v>
      </c>
      <c r="J5" s="56">
        <v>2534</v>
      </c>
      <c r="K5" s="56">
        <v>1325</v>
      </c>
      <c r="L5" s="56">
        <v>440</v>
      </c>
      <c r="M5" s="56">
        <v>205</v>
      </c>
      <c r="N5" s="56">
        <f t="shared" si="0"/>
        <v>80985</v>
      </c>
      <c r="Q5" s="58">
        <f t="shared" si="1"/>
        <v>7526</v>
      </c>
      <c r="R5" s="59">
        <f t="shared" si="2"/>
        <v>9.2930789652404773</v>
      </c>
    </row>
    <row r="6" spans="1:18" ht="16" thickBot="1" x14ac:dyDescent="0.25">
      <c r="A6" s="6">
        <v>1987</v>
      </c>
      <c r="B6" s="56">
        <v>2010</v>
      </c>
      <c r="C6" s="56">
        <v>4828</v>
      </c>
      <c r="D6" s="56">
        <v>7228</v>
      </c>
      <c r="E6" s="56">
        <v>10490</v>
      </c>
      <c r="F6" s="56">
        <v>8831</v>
      </c>
      <c r="G6" s="56">
        <v>5513</v>
      </c>
      <c r="H6" s="56">
        <v>2123</v>
      </c>
      <c r="I6" s="56">
        <v>1784</v>
      </c>
      <c r="J6" s="56">
        <v>1437</v>
      </c>
      <c r="K6" s="56">
        <v>645</v>
      </c>
      <c r="L6" s="56">
        <v>481</v>
      </c>
      <c r="M6" s="56">
        <v>421</v>
      </c>
      <c r="N6" s="56">
        <f t="shared" si="0"/>
        <v>45791</v>
      </c>
      <c r="Q6" s="58">
        <f t="shared" si="1"/>
        <v>4768</v>
      </c>
      <c r="R6" s="59">
        <f t="shared" si="2"/>
        <v>10.412526479002423</v>
      </c>
    </row>
    <row r="7" spans="1:18" ht="16" thickBot="1" x14ac:dyDescent="0.25">
      <c r="A7" s="6">
        <v>1988</v>
      </c>
      <c r="B7" s="56">
        <v>3374</v>
      </c>
      <c r="C7" s="56">
        <v>5111</v>
      </c>
      <c r="D7" s="56">
        <v>9022</v>
      </c>
      <c r="E7" s="56">
        <v>10147</v>
      </c>
      <c r="F7" s="56">
        <v>10128</v>
      </c>
      <c r="G7" s="56">
        <v>5828</v>
      </c>
      <c r="H7" s="56">
        <v>2265</v>
      </c>
      <c r="I7" s="56">
        <v>1862</v>
      </c>
      <c r="J7" s="56">
        <v>1218</v>
      </c>
      <c r="K7" s="56">
        <v>511</v>
      </c>
      <c r="L7" s="56">
        <v>361</v>
      </c>
      <c r="M7" s="56">
        <v>341</v>
      </c>
      <c r="N7" s="56">
        <f t="shared" si="0"/>
        <v>50168</v>
      </c>
      <c r="Q7" s="58">
        <f t="shared" si="1"/>
        <v>4293</v>
      </c>
      <c r="R7" s="59">
        <f t="shared" si="2"/>
        <v>8.557247647903047</v>
      </c>
    </row>
    <row r="8" spans="1:18" ht="16" thickBot="1" x14ac:dyDescent="0.25">
      <c r="A8" s="6">
        <v>1989</v>
      </c>
      <c r="B8" s="56">
        <v>2030</v>
      </c>
      <c r="C8" s="56">
        <v>7055</v>
      </c>
      <c r="D8" s="56">
        <v>13962</v>
      </c>
      <c r="E8" s="56">
        <v>17252</v>
      </c>
      <c r="F8" s="56">
        <v>16790</v>
      </c>
      <c r="G8" s="56">
        <v>10028</v>
      </c>
      <c r="H8" s="56">
        <v>3789</v>
      </c>
      <c r="I8" s="56">
        <v>1916</v>
      </c>
      <c r="J8" s="56">
        <v>1279</v>
      </c>
      <c r="K8" s="56">
        <v>415</v>
      </c>
      <c r="L8" s="56">
        <v>200</v>
      </c>
      <c r="M8" s="56">
        <v>388</v>
      </c>
      <c r="N8" s="56">
        <f t="shared" si="0"/>
        <v>75104</v>
      </c>
      <c r="Q8" s="58">
        <f t="shared" si="1"/>
        <v>4198</v>
      </c>
      <c r="R8" s="59">
        <f t="shared" si="2"/>
        <v>5.5895824456753305</v>
      </c>
    </row>
    <row r="9" spans="1:18" ht="16" thickBot="1" x14ac:dyDescent="0.25">
      <c r="A9" s="6">
        <v>1990</v>
      </c>
      <c r="B9" s="56">
        <v>2762</v>
      </c>
      <c r="C9" s="56">
        <v>6056</v>
      </c>
      <c r="D9" s="56">
        <v>12802</v>
      </c>
      <c r="E9" s="56">
        <v>13061</v>
      </c>
      <c r="F9" s="56">
        <v>9527</v>
      </c>
      <c r="G9" s="56">
        <v>9829</v>
      </c>
      <c r="H9" s="56">
        <v>4967</v>
      </c>
      <c r="I9" s="56">
        <v>2094</v>
      </c>
      <c r="J9" s="56">
        <v>589</v>
      </c>
      <c r="K9" s="56">
        <v>312</v>
      </c>
      <c r="L9" s="56">
        <v>115</v>
      </c>
      <c r="M9" s="56">
        <v>119</v>
      </c>
      <c r="N9" s="56">
        <f t="shared" si="0"/>
        <v>62233</v>
      </c>
      <c r="Q9" s="58">
        <f t="shared" si="1"/>
        <v>3229</v>
      </c>
      <c r="R9" s="59">
        <f t="shared" si="2"/>
        <v>5.188565552038308</v>
      </c>
    </row>
    <row r="10" spans="1:18" ht="16" thickBot="1" x14ac:dyDescent="0.25">
      <c r="A10" s="6">
        <v>1991</v>
      </c>
      <c r="B10" s="56">
        <v>1036</v>
      </c>
      <c r="C10" s="56">
        <v>5012</v>
      </c>
      <c r="D10" s="56">
        <v>16237</v>
      </c>
      <c r="E10" s="56">
        <v>20998</v>
      </c>
      <c r="F10" s="56">
        <v>17418</v>
      </c>
      <c r="G10" s="56">
        <v>11728</v>
      </c>
      <c r="H10" s="56">
        <v>8012</v>
      </c>
      <c r="I10" s="56">
        <v>4562</v>
      </c>
      <c r="J10" s="56">
        <v>814</v>
      </c>
      <c r="K10" s="56">
        <v>181</v>
      </c>
      <c r="L10" s="56">
        <v>122</v>
      </c>
      <c r="M10" s="56">
        <v>174</v>
      </c>
      <c r="N10" s="56">
        <f t="shared" si="0"/>
        <v>86294</v>
      </c>
      <c r="Q10" s="58">
        <f t="shared" si="1"/>
        <v>5853</v>
      </c>
      <c r="R10" s="59">
        <f t="shared" si="2"/>
        <v>6.7826268338470816</v>
      </c>
    </row>
    <row r="11" spans="1:18" ht="16" thickBot="1" x14ac:dyDescent="0.25">
      <c r="A11" s="6">
        <v>1992</v>
      </c>
      <c r="B11" s="56">
        <v>184</v>
      </c>
      <c r="C11" s="56">
        <v>2153</v>
      </c>
      <c r="D11" s="56">
        <v>17185</v>
      </c>
      <c r="E11" s="56">
        <v>32399</v>
      </c>
      <c r="F11" s="56">
        <v>22481</v>
      </c>
      <c r="G11" s="56">
        <v>12977</v>
      </c>
      <c r="H11" s="56">
        <v>6229</v>
      </c>
      <c r="I11" s="56">
        <v>3473</v>
      </c>
      <c r="J11" s="56">
        <v>1869</v>
      </c>
      <c r="K11" s="56">
        <v>502</v>
      </c>
      <c r="L11" s="56">
        <v>182</v>
      </c>
      <c r="M11" s="56">
        <v>106</v>
      </c>
      <c r="N11" s="56">
        <f t="shared" si="0"/>
        <v>99740</v>
      </c>
      <c r="Q11" s="58">
        <f t="shared" si="1"/>
        <v>6132</v>
      </c>
      <c r="R11" s="59">
        <f t="shared" si="2"/>
        <v>6.1479847603769802</v>
      </c>
    </row>
    <row r="12" spans="1:18" ht="16" thickBot="1" x14ac:dyDescent="0.25">
      <c r="A12" s="6">
        <v>1993</v>
      </c>
      <c r="B12" s="56" t="s">
        <v>43</v>
      </c>
      <c r="C12" s="56">
        <v>290</v>
      </c>
      <c r="D12" s="56">
        <v>3593</v>
      </c>
      <c r="E12" s="56">
        <v>14782</v>
      </c>
      <c r="F12" s="56">
        <v>21080</v>
      </c>
      <c r="G12" s="57">
        <v>16013</v>
      </c>
      <c r="H12" s="56">
        <v>6743</v>
      </c>
      <c r="I12" s="56">
        <v>3341</v>
      </c>
      <c r="J12" s="56">
        <v>2031</v>
      </c>
      <c r="K12" s="56">
        <v>859</v>
      </c>
      <c r="L12" s="56">
        <v>269</v>
      </c>
      <c r="M12" s="56">
        <v>164</v>
      </c>
      <c r="N12" s="56">
        <f t="shared" si="0"/>
        <v>69165</v>
      </c>
      <c r="Q12" s="58">
        <f t="shared" si="1"/>
        <v>6664</v>
      </c>
      <c r="R12" s="59">
        <f t="shared" si="2"/>
        <v>9.6349309621918593</v>
      </c>
    </row>
    <row r="13" spans="1:18" ht="16" thickBot="1" x14ac:dyDescent="0.25">
      <c r="A13" s="6">
        <v>1994</v>
      </c>
      <c r="B13" s="56">
        <v>49</v>
      </c>
      <c r="C13" s="56">
        <v>17</v>
      </c>
      <c r="D13" s="56">
        <v>1651</v>
      </c>
      <c r="E13" s="56">
        <v>12582</v>
      </c>
      <c r="F13" s="56">
        <v>16203</v>
      </c>
      <c r="G13" s="56">
        <v>12566</v>
      </c>
      <c r="H13" s="56">
        <v>5391</v>
      </c>
      <c r="I13" s="56">
        <v>3320</v>
      </c>
      <c r="J13" s="56">
        <v>2019</v>
      </c>
      <c r="K13" s="56">
        <v>819</v>
      </c>
      <c r="L13" s="56">
        <v>188</v>
      </c>
      <c r="M13" s="56">
        <v>106</v>
      </c>
      <c r="N13" s="56">
        <f t="shared" si="0"/>
        <v>54911</v>
      </c>
      <c r="Q13" s="58">
        <f t="shared" si="1"/>
        <v>6452</v>
      </c>
      <c r="R13" s="59">
        <f t="shared" si="2"/>
        <v>11.749922602028736</v>
      </c>
    </row>
    <row r="14" spans="1:18" ht="16" thickBot="1" x14ac:dyDescent="0.25">
      <c r="A14" s="6">
        <v>1995</v>
      </c>
      <c r="B14" s="56" t="s">
        <v>43</v>
      </c>
      <c r="C14" s="56">
        <v>38</v>
      </c>
      <c r="D14" s="56">
        <v>1245</v>
      </c>
      <c r="E14" s="56">
        <v>13193</v>
      </c>
      <c r="F14" s="56">
        <v>20571</v>
      </c>
      <c r="G14" s="56">
        <v>12445</v>
      </c>
      <c r="H14" s="56">
        <v>5432</v>
      </c>
      <c r="I14" s="56">
        <v>2717</v>
      </c>
      <c r="J14" s="56">
        <v>1587</v>
      </c>
      <c r="K14" s="56">
        <v>579</v>
      </c>
      <c r="L14" s="56">
        <v>187</v>
      </c>
      <c r="M14" s="56">
        <v>82</v>
      </c>
      <c r="N14" s="56">
        <f t="shared" si="0"/>
        <v>58076</v>
      </c>
      <c r="Q14" s="58">
        <f t="shared" si="1"/>
        <v>5152</v>
      </c>
      <c r="R14" s="59">
        <f t="shared" si="2"/>
        <v>8.8711343756457062</v>
      </c>
    </row>
    <row r="15" spans="1:18" ht="16" thickBot="1" x14ac:dyDescent="0.25">
      <c r="A15" s="6">
        <v>1996</v>
      </c>
      <c r="B15" s="56" t="s">
        <v>43</v>
      </c>
      <c r="C15" s="56">
        <v>11</v>
      </c>
      <c r="D15" s="56">
        <v>786</v>
      </c>
      <c r="E15" s="57">
        <v>13012</v>
      </c>
      <c r="F15" s="56">
        <v>30573</v>
      </c>
      <c r="G15" s="56">
        <v>18294</v>
      </c>
      <c r="H15" s="56">
        <v>5730</v>
      </c>
      <c r="I15" s="56">
        <v>1795</v>
      </c>
      <c r="J15" s="56">
        <v>773</v>
      </c>
      <c r="K15" s="56">
        <v>534</v>
      </c>
      <c r="L15" s="56">
        <v>169</v>
      </c>
      <c r="M15" s="56">
        <v>12</v>
      </c>
      <c r="N15" s="56">
        <f t="shared" si="0"/>
        <v>71689</v>
      </c>
      <c r="O15" t="s">
        <v>280</v>
      </c>
      <c r="Q15" s="58">
        <f t="shared" si="1"/>
        <v>3283</v>
      </c>
      <c r="R15" s="59">
        <f t="shared" si="2"/>
        <v>4.5795031315822516</v>
      </c>
    </row>
    <row r="16" spans="1:18" ht="16" thickBot="1" x14ac:dyDescent="0.25">
      <c r="A16" s="6">
        <v>1997</v>
      </c>
      <c r="B16" s="56">
        <v>140</v>
      </c>
      <c r="C16" s="56">
        <v>152</v>
      </c>
      <c r="D16" s="56">
        <v>1318</v>
      </c>
      <c r="E16" s="56">
        <v>7744</v>
      </c>
      <c r="F16" s="57">
        <v>18504</v>
      </c>
      <c r="G16" s="56">
        <v>17221</v>
      </c>
      <c r="H16" s="56">
        <v>6932</v>
      </c>
      <c r="I16" s="56">
        <v>3079</v>
      </c>
      <c r="J16" s="56">
        <v>1952</v>
      </c>
      <c r="K16" s="56">
        <v>465</v>
      </c>
      <c r="L16" s="56">
        <v>195</v>
      </c>
      <c r="M16" s="56">
        <v>142</v>
      </c>
      <c r="N16" s="56">
        <f t="shared" si="0"/>
        <v>57844</v>
      </c>
      <c r="Q16" s="58">
        <f t="shared" si="1"/>
        <v>5833</v>
      </c>
      <c r="R16" s="59">
        <f t="shared" si="2"/>
        <v>10.084019085817026</v>
      </c>
    </row>
    <row r="17" spans="1:18" ht="16" thickBot="1" x14ac:dyDescent="0.25">
      <c r="A17" s="6">
        <v>1998</v>
      </c>
      <c r="B17" s="56">
        <v>2449</v>
      </c>
      <c r="C17" s="56">
        <v>2238</v>
      </c>
      <c r="D17" s="56">
        <v>2949</v>
      </c>
      <c r="E17" s="56">
        <v>10847</v>
      </c>
      <c r="F17" s="56">
        <v>24266</v>
      </c>
      <c r="G17" s="56">
        <v>19640</v>
      </c>
      <c r="H17" s="56">
        <v>11112</v>
      </c>
      <c r="I17" s="56">
        <v>5946</v>
      </c>
      <c r="J17" s="56">
        <v>2158</v>
      </c>
      <c r="K17" s="56">
        <v>440</v>
      </c>
      <c r="L17" s="56">
        <v>172</v>
      </c>
      <c r="M17" s="56">
        <v>90</v>
      </c>
      <c r="N17" s="56">
        <f t="shared" si="0"/>
        <v>82307</v>
      </c>
      <c r="Q17" s="58">
        <f t="shared" si="1"/>
        <v>8806</v>
      </c>
      <c r="R17" s="59">
        <f t="shared" si="2"/>
        <v>10.698968495996695</v>
      </c>
    </row>
    <row r="18" spans="1:18" ht="16" thickBot="1" x14ac:dyDescent="0.25">
      <c r="A18" s="6">
        <v>1999</v>
      </c>
      <c r="B18" s="56">
        <v>1070</v>
      </c>
      <c r="C18" s="56">
        <v>2815</v>
      </c>
      <c r="D18" s="56">
        <v>4632</v>
      </c>
      <c r="E18" s="56">
        <v>7886</v>
      </c>
      <c r="F18" s="56">
        <v>17734</v>
      </c>
      <c r="G18" s="56">
        <v>18489</v>
      </c>
      <c r="H18" s="56">
        <v>10158</v>
      </c>
      <c r="I18" s="56">
        <v>4827</v>
      </c>
      <c r="J18" s="56">
        <v>2043</v>
      </c>
      <c r="K18" s="56">
        <v>529</v>
      </c>
      <c r="L18" s="56">
        <v>196</v>
      </c>
      <c r="M18" s="56">
        <v>74</v>
      </c>
      <c r="N18" s="56">
        <f t="shared" si="0"/>
        <v>70453</v>
      </c>
      <c r="Q18" s="58">
        <f t="shared" si="1"/>
        <v>7669</v>
      </c>
      <c r="R18" s="59">
        <f t="shared" si="2"/>
        <v>10.885271031751664</v>
      </c>
    </row>
    <row r="19" spans="1:18" ht="16" thickBot="1" x14ac:dyDescent="0.25">
      <c r="A19" s="6">
        <v>2000</v>
      </c>
      <c r="B19" s="56">
        <v>1274</v>
      </c>
      <c r="C19" s="56">
        <v>1698</v>
      </c>
      <c r="D19" s="56">
        <v>5184</v>
      </c>
      <c r="E19" s="56">
        <v>14996</v>
      </c>
      <c r="F19" s="56">
        <v>24170</v>
      </c>
      <c r="G19" s="56">
        <v>20721</v>
      </c>
      <c r="H19" s="56">
        <v>12805</v>
      </c>
      <c r="I19" s="56">
        <v>5675</v>
      </c>
      <c r="J19" s="56">
        <v>3100</v>
      </c>
      <c r="K19" s="56">
        <v>1228</v>
      </c>
      <c r="L19" s="56">
        <v>240</v>
      </c>
      <c r="M19" s="56">
        <v>143</v>
      </c>
      <c r="N19" s="56">
        <f t="shared" si="0"/>
        <v>91234</v>
      </c>
      <c r="Q19" s="58">
        <f t="shared" si="1"/>
        <v>10386</v>
      </c>
      <c r="R19" s="59">
        <f t="shared" si="2"/>
        <v>11.383913891750883</v>
      </c>
    </row>
    <row r="20" spans="1:18" ht="16" thickBot="1" x14ac:dyDescent="0.25">
      <c r="A20" s="6">
        <v>2001</v>
      </c>
      <c r="B20" s="56">
        <v>1399</v>
      </c>
      <c r="C20" s="56">
        <v>2887</v>
      </c>
      <c r="D20" s="56">
        <v>7496</v>
      </c>
      <c r="E20" s="56">
        <v>18136</v>
      </c>
      <c r="F20" s="56">
        <v>34752</v>
      </c>
      <c r="G20" s="56">
        <v>29886</v>
      </c>
      <c r="H20" s="56">
        <v>13463</v>
      </c>
      <c r="I20" s="56">
        <v>6759</v>
      </c>
      <c r="J20" s="56">
        <v>3772</v>
      </c>
      <c r="K20" s="56">
        <v>1511</v>
      </c>
      <c r="L20" s="56">
        <v>593</v>
      </c>
      <c r="M20" s="56">
        <v>369</v>
      </c>
      <c r="N20" s="56">
        <f t="shared" si="0"/>
        <v>121023</v>
      </c>
      <c r="Q20" s="58">
        <f t="shared" si="1"/>
        <v>13004</v>
      </c>
      <c r="R20" s="59">
        <f t="shared" si="2"/>
        <v>10.745064987646977</v>
      </c>
    </row>
    <row r="21" spans="1:18" ht="16" thickBot="1" x14ac:dyDescent="0.25">
      <c r="A21" s="6">
        <v>2002</v>
      </c>
      <c r="B21" s="56">
        <v>662</v>
      </c>
      <c r="C21" s="56">
        <v>2033</v>
      </c>
      <c r="D21" s="56">
        <v>6395</v>
      </c>
      <c r="E21" s="56">
        <v>13329</v>
      </c>
      <c r="F21" s="56">
        <v>19810</v>
      </c>
      <c r="G21" s="56">
        <v>13135</v>
      </c>
      <c r="H21" s="56">
        <v>7180</v>
      </c>
      <c r="I21" s="56">
        <v>3406</v>
      </c>
      <c r="J21" s="56">
        <v>1311</v>
      </c>
      <c r="K21" s="56">
        <v>381</v>
      </c>
      <c r="L21" s="56">
        <v>129</v>
      </c>
      <c r="M21" s="56">
        <v>58</v>
      </c>
      <c r="N21" s="56">
        <f t="shared" si="0"/>
        <v>67829</v>
      </c>
      <c r="O21" t="s">
        <v>281</v>
      </c>
      <c r="Q21" s="58">
        <f t="shared" si="1"/>
        <v>5285</v>
      </c>
      <c r="R21" s="59">
        <f t="shared" si="2"/>
        <v>7.7916525379999699</v>
      </c>
    </row>
    <row r="22" spans="1:18" ht="16" thickBot="1" x14ac:dyDescent="0.25">
      <c r="A22" s="6">
        <v>2003</v>
      </c>
      <c r="B22" s="56">
        <v>955</v>
      </c>
      <c r="C22" s="56">
        <v>2396</v>
      </c>
      <c r="D22" s="56">
        <v>7420</v>
      </c>
      <c r="E22" s="56">
        <v>13006</v>
      </c>
      <c r="F22" s="56">
        <v>17160</v>
      </c>
      <c r="G22" s="56">
        <v>11630</v>
      </c>
      <c r="H22" s="56">
        <v>7978</v>
      </c>
      <c r="I22" s="56">
        <v>5332</v>
      </c>
      <c r="J22" s="56">
        <v>3541</v>
      </c>
      <c r="K22" s="56">
        <v>985</v>
      </c>
      <c r="L22" s="56">
        <v>485</v>
      </c>
      <c r="M22" s="56">
        <v>238</v>
      </c>
      <c r="N22" s="56">
        <f t="shared" si="0"/>
        <v>71126</v>
      </c>
      <c r="O22" t="s">
        <v>282</v>
      </c>
      <c r="Q22" s="58">
        <f t="shared" si="1"/>
        <v>10581</v>
      </c>
      <c r="R22" s="59">
        <f t="shared" si="2"/>
        <v>14.87641650029525</v>
      </c>
    </row>
    <row r="23" spans="1:18" ht="16" thickBot="1" x14ac:dyDescent="0.25">
      <c r="A23" s="6">
        <v>2004</v>
      </c>
      <c r="B23" s="56">
        <v>1431</v>
      </c>
      <c r="C23" s="56">
        <v>2705</v>
      </c>
      <c r="D23" s="56">
        <v>11945</v>
      </c>
      <c r="E23" s="56">
        <v>16937</v>
      </c>
      <c r="F23" s="56">
        <v>20155</v>
      </c>
      <c r="G23" s="56">
        <v>18274</v>
      </c>
      <c r="H23" s="56">
        <v>12594</v>
      </c>
      <c r="I23" s="56">
        <v>6948</v>
      </c>
      <c r="J23" s="56">
        <v>4783</v>
      </c>
      <c r="K23" s="56">
        <v>2087</v>
      </c>
      <c r="L23" s="56">
        <v>813</v>
      </c>
      <c r="M23" s="56">
        <v>536</v>
      </c>
      <c r="N23" s="56">
        <f t="shared" si="0"/>
        <v>99208</v>
      </c>
      <c r="Q23" s="58">
        <f t="shared" si="1"/>
        <v>15167</v>
      </c>
      <c r="R23" s="59">
        <f t="shared" si="2"/>
        <v>15.288081606322072</v>
      </c>
    </row>
    <row r="24" spans="1:18" ht="16" thickBot="1" x14ac:dyDescent="0.25">
      <c r="A24" s="6">
        <v>2005</v>
      </c>
      <c r="B24" s="56">
        <v>830</v>
      </c>
      <c r="C24" s="56">
        <v>3970</v>
      </c>
      <c r="D24" s="56">
        <v>10726</v>
      </c>
      <c r="E24" s="56">
        <v>17850</v>
      </c>
      <c r="F24" s="56">
        <v>17547</v>
      </c>
      <c r="G24" s="56">
        <v>15164</v>
      </c>
      <c r="H24" s="56">
        <v>9726</v>
      </c>
      <c r="I24" s="56">
        <v>5859</v>
      </c>
      <c r="J24" s="56">
        <v>3343</v>
      </c>
      <c r="K24" s="56">
        <v>1150</v>
      </c>
      <c r="L24" s="56">
        <v>453</v>
      </c>
      <c r="M24" s="56">
        <v>545</v>
      </c>
      <c r="N24" s="56">
        <f t="shared" si="0"/>
        <v>87163</v>
      </c>
      <c r="Q24" s="58">
        <f t="shared" si="1"/>
        <v>11350</v>
      </c>
      <c r="R24" s="59">
        <f t="shared" si="2"/>
        <v>13.021580257678142</v>
      </c>
    </row>
    <row r="25" spans="1:18" ht="16" thickBot="1" x14ac:dyDescent="0.25">
      <c r="A25" s="6">
        <v>2006</v>
      </c>
      <c r="B25" s="56">
        <v>293</v>
      </c>
      <c r="C25" s="56">
        <v>1981</v>
      </c>
      <c r="D25" s="56">
        <v>18471</v>
      </c>
      <c r="E25" s="56">
        <v>35224</v>
      </c>
      <c r="F25" s="56">
        <v>36563</v>
      </c>
      <c r="G25" s="56">
        <v>26335</v>
      </c>
      <c r="H25" s="56">
        <v>14138</v>
      </c>
      <c r="I25" s="56">
        <v>7248</v>
      </c>
      <c r="J25" s="56">
        <v>4943</v>
      </c>
      <c r="K25" s="56">
        <v>1669</v>
      </c>
      <c r="L25" s="56">
        <v>668</v>
      </c>
      <c r="M25" s="56">
        <v>488</v>
      </c>
      <c r="N25" s="56">
        <f t="shared" si="0"/>
        <v>148021</v>
      </c>
      <c r="O25" t="s">
        <v>283</v>
      </c>
      <c r="Q25" s="58">
        <f t="shared" si="1"/>
        <v>15016</v>
      </c>
      <c r="R25" s="59">
        <f t="shared" si="2"/>
        <v>10.144506522723127</v>
      </c>
    </row>
    <row r="26" spans="1:18" ht="16" thickBot="1" x14ac:dyDescent="0.25">
      <c r="A26" s="6">
        <v>2007</v>
      </c>
      <c r="B26" s="56">
        <v>376</v>
      </c>
      <c r="C26" s="56">
        <v>1431</v>
      </c>
      <c r="D26" s="56">
        <v>6937</v>
      </c>
      <c r="E26" s="56">
        <v>24330</v>
      </c>
      <c r="F26" s="56">
        <v>26780</v>
      </c>
      <c r="G26" s="56">
        <v>26086</v>
      </c>
      <c r="H26" s="56">
        <v>22157</v>
      </c>
      <c r="I26" s="56">
        <v>15586</v>
      </c>
      <c r="J26" s="56">
        <v>7480</v>
      </c>
      <c r="K26" s="56">
        <v>3786</v>
      </c>
      <c r="L26" s="56">
        <v>932</v>
      </c>
      <c r="M26" s="56">
        <v>628</v>
      </c>
      <c r="N26" s="56">
        <f t="shared" si="0"/>
        <v>136509</v>
      </c>
      <c r="Q26" s="58">
        <f t="shared" si="1"/>
        <v>28412</v>
      </c>
      <c r="R26" s="59">
        <f t="shared" si="2"/>
        <v>20.813279710495276</v>
      </c>
    </row>
    <row r="27" spans="1:18" ht="16" thickBot="1" x14ac:dyDescent="0.25">
      <c r="A27" s="6">
        <v>2008</v>
      </c>
      <c r="B27" s="56">
        <v>463</v>
      </c>
      <c r="C27" s="56">
        <v>4626</v>
      </c>
      <c r="D27" s="56">
        <v>19991</v>
      </c>
      <c r="E27" s="56">
        <v>28799</v>
      </c>
      <c r="F27" s="56">
        <v>30062</v>
      </c>
      <c r="G27" s="56">
        <v>32159</v>
      </c>
      <c r="H27" s="56">
        <v>23175</v>
      </c>
      <c r="I27" s="56">
        <v>11326</v>
      </c>
      <c r="J27" s="56">
        <v>8368</v>
      </c>
      <c r="K27" s="56">
        <v>4198</v>
      </c>
      <c r="L27" s="56">
        <v>1872</v>
      </c>
      <c r="M27" s="56">
        <v>1089</v>
      </c>
      <c r="N27" s="56">
        <f t="shared" si="0"/>
        <v>166128</v>
      </c>
      <c r="Q27" s="58">
        <f t="shared" si="1"/>
        <v>26853</v>
      </c>
      <c r="R27" s="59">
        <f t="shared" si="2"/>
        <v>16.164042184339785</v>
      </c>
    </row>
    <row r="28" spans="1:18" ht="16" thickBot="1" x14ac:dyDescent="0.25">
      <c r="A28" s="6">
        <v>2009</v>
      </c>
      <c r="B28" s="56">
        <v>152</v>
      </c>
      <c r="C28" s="56">
        <v>4919</v>
      </c>
      <c r="D28" s="56">
        <v>29389</v>
      </c>
      <c r="E28" s="56">
        <v>48321</v>
      </c>
      <c r="F28" s="56">
        <v>45833</v>
      </c>
      <c r="G28" s="56">
        <v>33915</v>
      </c>
      <c r="H28" s="56">
        <v>24484</v>
      </c>
      <c r="I28" s="56">
        <v>10227</v>
      </c>
      <c r="J28" s="56">
        <v>6568</v>
      </c>
      <c r="K28" s="56">
        <v>3032</v>
      </c>
      <c r="L28" s="56">
        <v>881</v>
      </c>
      <c r="M28" s="56">
        <v>616</v>
      </c>
      <c r="N28" s="56">
        <f t="shared" si="0"/>
        <v>208337</v>
      </c>
      <c r="Q28" s="58">
        <f t="shared" si="1"/>
        <v>21324</v>
      </c>
      <c r="R28" s="59">
        <f t="shared" si="2"/>
        <v>10.235339858018499</v>
      </c>
    </row>
    <row r="29" spans="1:18" ht="16" thickBot="1" x14ac:dyDescent="0.25">
      <c r="A29" s="6">
        <v>2010</v>
      </c>
      <c r="B29" s="56">
        <v>146</v>
      </c>
      <c r="C29" s="56">
        <v>5097</v>
      </c>
      <c r="D29" s="56">
        <v>37901</v>
      </c>
      <c r="E29" s="56">
        <v>66086</v>
      </c>
      <c r="F29" s="56">
        <v>57863</v>
      </c>
      <c r="G29" s="56">
        <v>46321</v>
      </c>
      <c r="H29" s="56">
        <v>25428</v>
      </c>
      <c r="I29" s="56">
        <v>10058</v>
      </c>
      <c r="J29" s="56">
        <v>8612</v>
      </c>
      <c r="K29" s="56">
        <v>3983</v>
      </c>
      <c r="L29" s="56">
        <v>1587</v>
      </c>
      <c r="M29" s="56">
        <v>1610</v>
      </c>
      <c r="N29" s="56">
        <f t="shared" si="0"/>
        <v>264692</v>
      </c>
      <c r="Q29" s="58">
        <f t="shared" si="1"/>
        <v>25850</v>
      </c>
      <c r="R29" s="59">
        <f t="shared" si="2"/>
        <v>9.7660677315521429</v>
      </c>
    </row>
    <row r="30" spans="1:18" ht="16" thickBot="1" x14ac:dyDescent="0.25">
      <c r="A30" s="6">
        <v>2011</v>
      </c>
      <c r="B30" s="56">
        <v>456</v>
      </c>
      <c r="C30" s="56">
        <v>1285</v>
      </c>
      <c r="D30" s="56">
        <v>22470</v>
      </c>
      <c r="E30" s="56">
        <v>61115</v>
      </c>
      <c r="F30" s="56">
        <v>78247</v>
      </c>
      <c r="G30" s="56">
        <v>64186</v>
      </c>
      <c r="H30" s="56">
        <v>49620</v>
      </c>
      <c r="I30" s="56">
        <v>19412</v>
      </c>
      <c r="J30" s="56">
        <v>11607</v>
      </c>
      <c r="K30" s="56">
        <v>7226</v>
      </c>
      <c r="L30" s="56">
        <v>3529</v>
      </c>
      <c r="M30" s="56">
        <v>874</v>
      </c>
      <c r="N30" s="56">
        <f t="shared" si="0"/>
        <v>320027</v>
      </c>
      <c r="Q30" s="58">
        <f t="shared" si="1"/>
        <v>42648</v>
      </c>
      <c r="R30" s="59">
        <f t="shared" si="2"/>
        <v>13.326375587059841</v>
      </c>
    </row>
    <row r="31" spans="1:18" ht="16" thickBot="1" x14ac:dyDescent="0.25">
      <c r="A31" s="6">
        <v>2012</v>
      </c>
      <c r="B31" s="56">
        <v>213</v>
      </c>
      <c r="C31" s="56">
        <v>798</v>
      </c>
      <c r="D31" s="56">
        <v>12051</v>
      </c>
      <c r="E31" s="56">
        <v>49062</v>
      </c>
      <c r="F31" s="56">
        <v>56704</v>
      </c>
      <c r="G31" s="56">
        <v>52393</v>
      </c>
      <c r="H31" s="56">
        <v>36362</v>
      </c>
      <c r="I31" s="56">
        <v>13622</v>
      </c>
      <c r="J31" s="56">
        <v>7533</v>
      </c>
      <c r="K31" s="56">
        <v>4213</v>
      </c>
      <c r="L31" s="56">
        <v>1944</v>
      </c>
      <c r="M31" s="56">
        <v>1611</v>
      </c>
      <c r="N31" s="56">
        <f t="shared" si="0"/>
        <v>236506</v>
      </c>
      <c r="Q31" s="58">
        <f t="shared" si="1"/>
        <v>28923</v>
      </c>
      <c r="R31" s="59">
        <f t="shared" si="2"/>
        <v>12.229288051888746</v>
      </c>
    </row>
    <row r="32" spans="1:18" ht="16" thickBot="1" x14ac:dyDescent="0.25">
      <c r="A32" s="6">
        <v>2013</v>
      </c>
      <c r="B32" s="56" t="s">
        <v>43</v>
      </c>
      <c r="C32" s="56" t="s">
        <v>43</v>
      </c>
      <c r="D32" s="56" t="s">
        <v>43</v>
      </c>
      <c r="E32" s="56" t="s">
        <v>43</v>
      </c>
      <c r="F32" s="56" t="s">
        <v>43</v>
      </c>
      <c r="G32" s="56" t="s">
        <v>43</v>
      </c>
      <c r="H32" s="56" t="s">
        <v>43</v>
      </c>
      <c r="I32" s="56" t="s">
        <v>43</v>
      </c>
      <c r="J32" s="56" t="s">
        <v>43</v>
      </c>
      <c r="K32" s="56" t="s">
        <v>43</v>
      </c>
      <c r="L32" s="56" t="s">
        <v>43</v>
      </c>
      <c r="M32" s="56" t="s">
        <v>43</v>
      </c>
      <c r="N32" s="56">
        <f t="shared" si="0"/>
        <v>0</v>
      </c>
      <c r="O32" t="s">
        <v>284</v>
      </c>
      <c r="Q32" s="58">
        <f t="shared" si="1"/>
        <v>0</v>
      </c>
      <c r="R32" s="59"/>
    </row>
    <row r="33" spans="1:18" ht="16" thickBot="1" x14ac:dyDescent="0.25">
      <c r="A33" s="6">
        <v>2014</v>
      </c>
      <c r="B33" s="56">
        <v>17</v>
      </c>
      <c r="C33" s="56">
        <v>1697</v>
      </c>
      <c r="D33" s="56">
        <v>10296</v>
      </c>
      <c r="E33" s="56">
        <v>34074</v>
      </c>
      <c r="F33" s="56">
        <v>45287</v>
      </c>
      <c r="G33" s="56">
        <v>35861</v>
      </c>
      <c r="H33" s="56">
        <v>22621</v>
      </c>
      <c r="I33" s="56">
        <v>8613</v>
      </c>
      <c r="J33" s="56">
        <v>5505</v>
      </c>
      <c r="K33" s="56">
        <v>2227</v>
      </c>
      <c r="L33" s="56">
        <v>929</v>
      </c>
      <c r="M33" s="56">
        <v>427</v>
      </c>
      <c r="N33" s="56">
        <f t="shared" si="0"/>
        <v>167554</v>
      </c>
      <c r="Q33" s="58">
        <f t="shared" si="1"/>
        <v>17701</v>
      </c>
      <c r="R33" s="59">
        <f t="shared" si="2"/>
        <v>10.564355371999474</v>
      </c>
    </row>
    <row r="34" spans="1:18" ht="16" thickBot="1" x14ac:dyDescent="0.25">
      <c r="A34" s="6">
        <v>2015</v>
      </c>
      <c r="B34" s="56">
        <v>318</v>
      </c>
      <c r="C34" s="56">
        <v>2099</v>
      </c>
      <c r="D34" s="56">
        <v>13542</v>
      </c>
      <c r="E34" s="56">
        <v>35864</v>
      </c>
      <c r="F34" s="56">
        <v>43551</v>
      </c>
      <c r="G34" s="56">
        <v>36082</v>
      </c>
      <c r="H34" s="56">
        <v>21114</v>
      </c>
      <c r="I34" s="56">
        <v>10924</v>
      </c>
      <c r="J34" s="56">
        <v>4472</v>
      </c>
      <c r="K34" s="56">
        <v>1342</v>
      </c>
      <c r="L34" s="56">
        <v>850</v>
      </c>
      <c r="M34" s="56">
        <v>339</v>
      </c>
      <c r="N34" s="56">
        <f t="shared" si="0"/>
        <v>170497</v>
      </c>
      <c r="Q34" s="58">
        <f t="shared" si="1"/>
        <v>17927</v>
      </c>
      <c r="R34" s="59">
        <f t="shared" si="2"/>
        <v>10.51455450829047</v>
      </c>
    </row>
    <row r="35" spans="1:18" ht="16" thickBot="1" x14ac:dyDescent="0.25">
      <c r="A35" s="6">
        <v>2016</v>
      </c>
      <c r="B35" s="56" t="s">
        <v>43</v>
      </c>
      <c r="C35" s="56" t="s">
        <v>43</v>
      </c>
      <c r="D35" s="56" t="s">
        <v>43</v>
      </c>
      <c r="E35" s="56" t="s">
        <v>43</v>
      </c>
      <c r="F35" s="56" t="s">
        <v>43</v>
      </c>
      <c r="G35" s="56" t="s">
        <v>43</v>
      </c>
      <c r="H35" s="56" t="s">
        <v>43</v>
      </c>
      <c r="I35" s="56" t="s">
        <v>43</v>
      </c>
      <c r="J35" s="56" t="s">
        <v>43</v>
      </c>
      <c r="K35" s="56" t="s">
        <v>43</v>
      </c>
      <c r="L35" s="56" t="s">
        <v>43</v>
      </c>
      <c r="M35" s="56" t="s">
        <v>43</v>
      </c>
      <c r="N35" s="56">
        <f t="shared" si="0"/>
        <v>0</v>
      </c>
      <c r="O35" t="s">
        <v>284</v>
      </c>
      <c r="Q35" s="58">
        <f t="shared" si="1"/>
        <v>0</v>
      </c>
      <c r="R35" s="59"/>
    </row>
    <row r="36" spans="1:18" ht="16" thickBot="1" x14ac:dyDescent="0.25">
      <c r="A36" s="6">
        <v>2017</v>
      </c>
      <c r="B36" s="56">
        <v>158</v>
      </c>
      <c r="C36" s="56">
        <v>2198</v>
      </c>
      <c r="D36" s="56">
        <v>10687</v>
      </c>
      <c r="E36" s="56">
        <v>32464</v>
      </c>
      <c r="F36" s="56">
        <v>61577</v>
      </c>
      <c r="G36" s="56">
        <v>71590</v>
      </c>
      <c r="H36" s="56">
        <v>40700</v>
      </c>
      <c r="I36" s="56">
        <v>16830</v>
      </c>
      <c r="J36" s="56">
        <v>7449</v>
      </c>
      <c r="K36" s="56">
        <v>3483</v>
      </c>
      <c r="L36" s="56">
        <v>1206</v>
      </c>
      <c r="M36" s="56">
        <v>1245</v>
      </c>
      <c r="N36" s="56">
        <f t="shared" si="0"/>
        <v>249587</v>
      </c>
      <c r="Q36" s="58">
        <f t="shared" si="1"/>
        <v>30213</v>
      </c>
      <c r="R36" s="59">
        <f t="shared" si="2"/>
        <v>12.1051977867437</v>
      </c>
    </row>
    <row r="37" spans="1:18" ht="16" thickBot="1" x14ac:dyDescent="0.25">
      <c r="A37" s="6">
        <v>2018</v>
      </c>
      <c r="B37" s="56" t="s">
        <v>43</v>
      </c>
      <c r="C37" s="56" t="s">
        <v>43</v>
      </c>
      <c r="D37" s="56" t="s">
        <v>43</v>
      </c>
      <c r="E37" s="56" t="s">
        <v>43</v>
      </c>
      <c r="F37" s="56" t="s">
        <v>43</v>
      </c>
      <c r="G37" s="56" t="s">
        <v>43</v>
      </c>
      <c r="H37" s="56" t="s">
        <v>43</v>
      </c>
      <c r="I37" s="56" t="s">
        <v>43</v>
      </c>
      <c r="J37" s="56" t="s">
        <v>43</v>
      </c>
      <c r="K37" s="56" t="s">
        <v>43</v>
      </c>
      <c r="L37" s="56" t="s">
        <v>43</v>
      </c>
      <c r="M37" s="56" t="s">
        <v>43</v>
      </c>
      <c r="N37" s="56">
        <f t="shared" si="0"/>
        <v>0</v>
      </c>
      <c r="Q37" s="58">
        <f t="shared" si="1"/>
        <v>0</v>
      </c>
      <c r="R37" s="59"/>
    </row>
    <row r="38" spans="1:18" ht="16" thickBot="1" x14ac:dyDescent="0.25">
      <c r="A38" s="6">
        <v>2019</v>
      </c>
      <c r="B38" s="56">
        <v>144</v>
      </c>
      <c r="C38" s="56">
        <v>2186</v>
      </c>
      <c r="D38" s="56">
        <v>13500</v>
      </c>
      <c r="E38" s="56">
        <v>27129</v>
      </c>
      <c r="F38" s="56">
        <v>28572</v>
      </c>
      <c r="G38" s="56">
        <v>22536</v>
      </c>
      <c r="H38" s="56">
        <v>13943</v>
      </c>
      <c r="I38" s="56">
        <v>5825</v>
      </c>
      <c r="J38" s="56">
        <v>3080</v>
      </c>
      <c r="K38" s="56">
        <v>1654</v>
      </c>
      <c r="L38" s="56">
        <v>707</v>
      </c>
      <c r="M38" s="56">
        <v>466</v>
      </c>
      <c r="N38" s="56">
        <f t="shared" si="0"/>
        <v>119742</v>
      </c>
      <c r="Q38" s="58">
        <f t="shared" si="1"/>
        <v>11732</v>
      </c>
      <c r="R38" s="59">
        <f t="shared" si="2"/>
        <v>9.7977317900151988</v>
      </c>
    </row>
    <row r="39" spans="1:18" ht="16" thickBot="1" x14ac:dyDescent="0.25">
      <c r="A39" s="6">
        <v>2020</v>
      </c>
      <c r="B39" s="56" t="s">
        <v>43</v>
      </c>
      <c r="C39" s="56" t="s">
        <v>43</v>
      </c>
      <c r="D39" s="56" t="s">
        <v>43</v>
      </c>
      <c r="E39" s="56" t="s">
        <v>43</v>
      </c>
      <c r="F39" s="56" t="s">
        <v>43</v>
      </c>
      <c r="G39" s="56" t="s">
        <v>43</v>
      </c>
      <c r="H39" s="56" t="s">
        <v>43</v>
      </c>
      <c r="I39" s="56" t="s">
        <v>43</v>
      </c>
      <c r="J39" s="56" t="s">
        <v>43</v>
      </c>
      <c r="K39" s="56" t="s">
        <v>43</v>
      </c>
      <c r="L39" s="56" t="s">
        <v>43</v>
      </c>
      <c r="M39" s="56" t="s">
        <v>43</v>
      </c>
      <c r="N39" s="56">
        <f t="shared" si="0"/>
        <v>0</v>
      </c>
      <c r="Q39" s="58">
        <f t="shared" si="1"/>
        <v>0</v>
      </c>
      <c r="R39" s="59"/>
    </row>
    <row r="40" spans="1:18" ht="16" thickBot="1" x14ac:dyDescent="0.25">
      <c r="A40" s="6">
        <v>2021</v>
      </c>
      <c r="B40" s="56" t="s">
        <v>43</v>
      </c>
      <c r="C40" s="56" t="s">
        <v>43</v>
      </c>
      <c r="D40" s="56" t="s">
        <v>43</v>
      </c>
      <c r="E40" s="56" t="s">
        <v>43</v>
      </c>
      <c r="F40" s="56" t="s">
        <v>43</v>
      </c>
      <c r="G40" s="56" t="s">
        <v>43</v>
      </c>
      <c r="H40" s="56" t="s">
        <v>43</v>
      </c>
      <c r="I40" s="56" t="s">
        <v>43</v>
      </c>
      <c r="J40" s="56" t="s">
        <v>43</v>
      </c>
      <c r="K40" s="56" t="s">
        <v>43</v>
      </c>
      <c r="L40" s="56" t="s">
        <v>43</v>
      </c>
      <c r="M40" s="56" t="s">
        <v>43</v>
      </c>
      <c r="N40" s="56">
        <f t="shared" ref="N40" si="3">SUM(B40:M40)</f>
        <v>0</v>
      </c>
    </row>
    <row r="41" spans="1:18" x14ac:dyDescent="0.2">
      <c r="A41" s="37"/>
      <c r="B41" s="37"/>
      <c r="C41" s="37"/>
      <c r="D41" s="37"/>
      <c r="E41" s="37"/>
      <c r="F41" s="37"/>
      <c r="G41" s="37"/>
      <c r="H41" s="37"/>
      <c r="I41" s="37"/>
      <c r="J41" s="37"/>
      <c r="K41" s="37"/>
      <c r="L41" s="37"/>
      <c r="M41" s="37"/>
      <c r="N41" s="37"/>
    </row>
    <row r="42" spans="1:18" x14ac:dyDescent="0.2">
      <c r="A42" s="9" t="s">
        <v>94</v>
      </c>
    </row>
    <row r="43" spans="1:18" x14ac:dyDescent="0.2">
      <c r="A43" s="9" t="s">
        <v>95</v>
      </c>
    </row>
    <row r="44" spans="1:18" x14ac:dyDescent="0.2">
      <c r="A44" s="9" t="s">
        <v>96</v>
      </c>
    </row>
    <row r="45" spans="1:18" x14ac:dyDescent="0.2">
      <c r="A45" s="9" t="s">
        <v>97</v>
      </c>
    </row>
    <row r="46" spans="1:18" x14ac:dyDescent="0.2">
      <c r="A46" s="9" t="s">
        <v>98</v>
      </c>
    </row>
    <row r="47" spans="1:18" x14ac:dyDescent="0.2">
      <c r="A47" s="26"/>
    </row>
    <row r="51" spans="2:14" x14ac:dyDescent="0.2">
      <c r="B51" s="47"/>
      <c r="C51" s="47"/>
      <c r="D51" s="47"/>
      <c r="E51" s="47"/>
      <c r="F51" s="47"/>
      <c r="G51" s="47"/>
      <c r="H51" s="47"/>
      <c r="I51" s="47"/>
      <c r="J51" s="47"/>
      <c r="K51" s="47"/>
      <c r="L51" s="47"/>
      <c r="M51" s="47"/>
      <c r="N51" s="47"/>
    </row>
    <row r="52" spans="2:14" x14ac:dyDescent="0.2">
      <c r="B52" s="47"/>
      <c r="C52" s="47"/>
      <c r="D52" s="47"/>
      <c r="E52" s="47"/>
      <c r="F52" s="47"/>
      <c r="G52" s="47"/>
      <c r="H52" s="47"/>
      <c r="I52" s="47"/>
      <c r="J52" s="47"/>
      <c r="K52" s="47"/>
      <c r="L52" s="47"/>
      <c r="M52" s="47"/>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39BEE-1F9A-49C2-8CDD-70C7F4ABA0C1}">
  <dimension ref="A1:AZ79"/>
  <sheetViews>
    <sheetView topLeftCell="A46" zoomScale="130" zoomScaleNormal="130" workbookViewId="0">
      <selection activeCell="N53" sqref="N53"/>
    </sheetView>
  </sheetViews>
  <sheetFormatPr baseColWidth="10" defaultColWidth="8.83203125" defaultRowHeight="15" x14ac:dyDescent="0.2"/>
  <sheetData>
    <row r="1" spans="1:26" ht="16" thickBot="1" x14ac:dyDescent="0.25">
      <c r="A1" s="1" t="s">
        <v>312</v>
      </c>
    </row>
    <row r="2" spans="1:26" ht="16" thickBot="1" x14ac:dyDescent="0.25">
      <c r="A2" s="16" t="s">
        <v>1</v>
      </c>
      <c r="B2" s="17" t="s">
        <v>99</v>
      </c>
      <c r="C2" s="17">
        <v>30.5</v>
      </c>
      <c r="D2" s="17">
        <v>31.5</v>
      </c>
      <c r="E2" s="61">
        <v>32.5</v>
      </c>
      <c r="F2" s="17">
        <v>33.5</v>
      </c>
      <c r="G2" s="17">
        <v>34.5</v>
      </c>
      <c r="H2" s="17">
        <v>35.5</v>
      </c>
      <c r="I2" s="17">
        <v>36.5</v>
      </c>
      <c r="J2" s="17">
        <v>37.5</v>
      </c>
      <c r="K2" s="17">
        <v>38.5</v>
      </c>
      <c r="L2" s="17">
        <v>39.5</v>
      </c>
      <c r="M2" s="17">
        <v>40.5</v>
      </c>
      <c r="N2" s="17">
        <v>41.5</v>
      </c>
      <c r="O2" s="17">
        <v>42.5</v>
      </c>
      <c r="P2" s="17">
        <v>43.5</v>
      </c>
      <c r="Q2" s="17">
        <v>44.5</v>
      </c>
      <c r="R2" s="17">
        <v>45.5</v>
      </c>
      <c r="S2" s="17">
        <v>46.5</v>
      </c>
      <c r="T2" s="17">
        <v>47.5</v>
      </c>
      <c r="U2" s="17">
        <v>48.5</v>
      </c>
      <c r="V2" s="17">
        <v>49.5</v>
      </c>
      <c r="W2" s="17">
        <v>50.5</v>
      </c>
    </row>
    <row r="3" spans="1:26" ht="16" thickBot="1" x14ac:dyDescent="0.25">
      <c r="A3" s="5">
        <v>1994</v>
      </c>
      <c r="B3" s="5">
        <v>0</v>
      </c>
      <c r="C3" s="5">
        <v>0</v>
      </c>
      <c r="D3" s="5">
        <v>0</v>
      </c>
      <c r="E3" s="5">
        <v>0</v>
      </c>
      <c r="F3" s="5">
        <v>1</v>
      </c>
      <c r="G3" s="5">
        <v>15</v>
      </c>
      <c r="H3" s="5">
        <v>23</v>
      </c>
      <c r="I3" s="5">
        <v>80</v>
      </c>
      <c r="J3" s="5">
        <v>197</v>
      </c>
      <c r="K3" s="5">
        <v>335</v>
      </c>
      <c r="L3" s="5">
        <v>645</v>
      </c>
      <c r="M3" s="5">
        <v>1225</v>
      </c>
      <c r="N3" s="5">
        <v>1611</v>
      </c>
      <c r="O3" s="5">
        <v>2432</v>
      </c>
      <c r="P3" s="5">
        <v>3431</v>
      </c>
      <c r="Q3" s="5">
        <v>3511</v>
      </c>
      <c r="R3" s="5">
        <v>3830</v>
      </c>
      <c r="S3" s="5">
        <v>3519</v>
      </c>
      <c r="T3" s="5">
        <v>3940</v>
      </c>
      <c r="U3" s="5">
        <v>3724</v>
      </c>
      <c r="V3" s="5">
        <v>2896</v>
      </c>
      <c r="W3" s="5">
        <v>3020</v>
      </c>
    </row>
    <row r="4" spans="1:26" ht="16" thickBot="1" x14ac:dyDescent="0.25">
      <c r="A4" s="5">
        <v>1995</v>
      </c>
      <c r="B4" s="5">
        <v>0</v>
      </c>
      <c r="C4" s="5">
        <v>0</v>
      </c>
      <c r="D4" s="5">
        <v>1</v>
      </c>
      <c r="E4" s="5">
        <v>3</v>
      </c>
      <c r="F4" s="5">
        <v>6</v>
      </c>
      <c r="G4" s="5">
        <v>15</v>
      </c>
      <c r="H4" s="5">
        <v>29</v>
      </c>
      <c r="I4" s="5">
        <v>86</v>
      </c>
      <c r="J4" s="5">
        <v>141</v>
      </c>
      <c r="K4" s="5">
        <v>242</v>
      </c>
      <c r="L4" s="5">
        <v>472</v>
      </c>
      <c r="M4" s="5">
        <v>931</v>
      </c>
      <c r="N4" s="5">
        <v>1210</v>
      </c>
      <c r="O4" s="5">
        <v>2294</v>
      </c>
      <c r="P4" s="5">
        <v>3092</v>
      </c>
      <c r="Q4" s="5">
        <v>3840</v>
      </c>
      <c r="R4" s="5">
        <v>4475</v>
      </c>
      <c r="S4" s="5">
        <v>4540</v>
      </c>
      <c r="T4" s="5">
        <v>4633</v>
      </c>
      <c r="U4" s="5">
        <v>4321</v>
      </c>
      <c r="V4" s="5">
        <v>3836</v>
      </c>
      <c r="W4" s="5">
        <v>3856</v>
      </c>
    </row>
    <row r="5" spans="1:26" ht="16" thickBot="1" x14ac:dyDescent="0.25">
      <c r="A5" s="5">
        <v>1996</v>
      </c>
      <c r="B5" s="5">
        <v>0</v>
      </c>
      <c r="C5" s="5">
        <v>2</v>
      </c>
      <c r="D5" s="5">
        <v>1</v>
      </c>
      <c r="E5" s="5">
        <v>6</v>
      </c>
      <c r="F5" s="5">
        <v>6</v>
      </c>
      <c r="G5" s="5">
        <v>2</v>
      </c>
      <c r="H5" s="5">
        <v>18</v>
      </c>
      <c r="I5" s="5">
        <v>49</v>
      </c>
      <c r="J5" s="5">
        <v>54</v>
      </c>
      <c r="K5" s="5">
        <v>166</v>
      </c>
      <c r="L5" s="5">
        <v>321</v>
      </c>
      <c r="M5" s="5">
        <v>772</v>
      </c>
      <c r="N5" s="5">
        <v>957</v>
      </c>
      <c r="O5" s="5">
        <v>1787</v>
      </c>
      <c r="P5" s="5">
        <v>2912</v>
      </c>
      <c r="Q5" s="5">
        <v>3769</v>
      </c>
      <c r="R5" s="5">
        <v>4728</v>
      </c>
      <c r="S5" s="5">
        <v>5199</v>
      </c>
      <c r="T5" s="5">
        <v>5944</v>
      </c>
      <c r="U5" s="5">
        <v>5644</v>
      </c>
      <c r="V5" s="5">
        <v>5224</v>
      </c>
      <c r="W5" s="5">
        <v>5132</v>
      </c>
    </row>
    <row r="6" spans="1:26" ht="16" thickBot="1" x14ac:dyDescent="0.25">
      <c r="A6" s="5">
        <v>1997</v>
      </c>
      <c r="B6" s="5">
        <v>7</v>
      </c>
      <c r="C6" s="5">
        <v>5</v>
      </c>
      <c r="D6" s="5">
        <v>11</v>
      </c>
      <c r="E6" s="5">
        <v>4</v>
      </c>
      <c r="F6" s="5">
        <v>33</v>
      </c>
      <c r="G6" s="5">
        <v>27</v>
      </c>
      <c r="H6" s="5">
        <v>49</v>
      </c>
      <c r="I6" s="5">
        <v>186</v>
      </c>
      <c r="J6" s="5">
        <v>250</v>
      </c>
      <c r="K6" s="5">
        <v>297</v>
      </c>
      <c r="L6" s="5">
        <v>443</v>
      </c>
      <c r="M6" s="5">
        <v>862</v>
      </c>
      <c r="N6" s="5">
        <v>1009</v>
      </c>
      <c r="O6" s="5">
        <v>1814</v>
      </c>
      <c r="P6" s="5">
        <v>2888</v>
      </c>
      <c r="Q6" s="5">
        <v>3578</v>
      </c>
      <c r="R6" s="5">
        <v>5451</v>
      </c>
      <c r="S6" s="5">
        <v>5402</v>
      </c>
      <c r="T6" s="5">
        <v>6132</v>
      </c>
      <c r="U6" s="5">
        <v>5206</v>
      </c>
      <c r="V6" s="5">
        <v>4125</v>
      </c>
      <c r="W6" s="5">
        <v>5455</v>
      </c>
    </row>
    <row r="7" spans="1:26" ht="16" thickBot="1" x14ac:dyDescent="0.25">
      <c r="A7" s="5">
        <v>1998</v>
      </c>
      <c r="B7" s="5">
        <v>7</v>
      </c>
      <c r="C7" s="5">
        <v>2</v>
      </c>
      <c r="D7" s="5">
        <v>6</v>
      </c>
      <c r="E7" s="5">
        <v>15</v>
      </c>
      <c r="F7" s="5">
        <v>17</v>
      </c>
      <c r="G7" s="5">
        <v>22</v>
      </c>
      <c r="H7" s="5">
        <v>51</v>
      </c>
      <c r="I7" s="5">
        <v>103</v>
      </c>
      <c r="J7" s="5">
        <v>174</v>
      </c>
      <c r="K7" s="5">
        <v>219</v>
      </c>
      <c r="L7" s="5">
        <v>372</v>
      </c>
      <c r="M7" s="5">
        <v>504</v>
      </c>
      <c r="N7" s="5">
        <v>727</v>
      </c>
      <c r="O7" s="5">
        <v>1061</v>
      </c>
      <c r="P7" s="5">
        <v>1491</v>
      </c>
      <c r="Q7" s="5">
        <v>2103</v>
      </c>
      <c r="R7" s="5">
        <v>2941</v>
      </c>
      <c r="S7" s="5">
        <v>3092</v>
      </c>
      <c r="T7" s="5">
        <v>3609</v>
      </c>
      <c r="U7" s="5">
        <v>3735</v>
      </c>
      <c r="V7" s="5">
        <v>3851</v>
      </c>
      <c r="W7" s="5">
        <v>4580</v>
      </c>
    </row>
    <row r="8" spans="1:26" ht="16" thickBot="1" x14ac:dyDescent="0.25">
      <c r="A8" s="5">
        <v>1999</v>
      </c>
      <c r="B8" s="5">
        <v>10</v>
      </c>
      <c r="C8" s="5">
        <v>4</v>
      </c>
      <c r="D8" s="5">
        <v>18</v>
      </c>
      <c r="E8" s="5">
        <v>15</v>
      </c>
      <c r="F8" s="5">
        <v>20</v>
      </c>
      <c r="G8" s="5">
        <v>40</v>
      </c>
      <c r="H8" s="5">
        <v>61</v>
      </c>
      <c r="I8" s="5">
        <v>75</v>
      </c>
      <c r="J8" s="5">
        <v>110</v>
      </c>
      <c r="K8" s="5">
        <v>174</v>
      </c>
      <c r="L8" s="5">
        <v>202</v>
      </c>
      <c r="M8" s="5">
        <v>377</v>
      </c>
      <c r="N8" s="5">
        <v>476</v>
      </c>
      <c r="O8" s="5">
        <v>862</v>
      </c>
      <c r="P8" s="5">
        <v>1175</v>
      </c>
      <c r="Q8" s="5">
        <v>1655</v>
      </c>
      <c r="R8" s="5">
        <v>2397</v>
      </c>
      <c r="S8" s="5">
        <v>2543</v>
      </c>
      <c r="T8" s="5">
        <v>3485</v>
      </c>
      <c r="U8" s="5">
        <v>4214</v>
      </c>
      <c r="V8" s="5">
        <v>3694</v>
      </c>
      <c r="W8" s="5">
        <v>5274</v>
      </c>
    </row>
    <row r="9" spans="1:26" ht="16" thickBot="1" x14ac:dyDescent="0.25">
      <c r="A9" s="5">
        <v>2000</v>
      </c>
      <c r="B9" s="5">
        <v>2</v>
      </c>
      <c r="C9" s="5">
        <v>7</v>
      </c>
      <c r="D9" s="5">
        <v>11</v>
      </c>
      <c r="E9" s="5">
        <v>30</v>
      </c>
      <c r="F9" s="5">
        <v>34</v>
      </c>
      <c r="G9" s="5">
        <v>46</v>
      </c>
      <c r="H9" s="5">
        <v>128</v>
      </c>
      <c r="I9" s="5">
        <v>122</v>
      </c>
      <c r="J9" s="5">
        <v>163</v>
      </c>
      <c r="K9" s="5">
        <v>264</v>
      </c>
      <c r="L9" s="5">
        <v>383</v>
      </c>
      <c r="M9" s="5">
        <v>677</v>
      </c>
      <c r="N9" s="5">
        <v>739</v>
      </c>
      <c r="O9" s="5">
        <v>932</v>
      </c>
      <c r="P9" s="5">
        <v>1183</v>
      </c>
      <c r="Q9" s="5">
        <v>1439</v>
      </c>
      <c r="R9" s="5">
        <v>2038</v>
      </c>
      <c r="S9" s="5">
        <v>2030</v>
      </c>
      <c r="T9" s="5">
        <v>2268</v>
      </c>
      <c r="U9" s="5">
        <v>2644</v>
      </c>
      <c r="V9" s="5">
        <v>2846</v>
      </c>
      <c r="W9" s="5">
        <v>3888</v>
      </c>
      <c r="Z9" s="58"/>
    </row>
    <row r="10" spans="1:26" ht="16" thickBot="1" x14ac:dyDescent="0.25">
      <c r="A10" s="5">
        <v>2001</v>
      </c>
      <c r="B10" s="5">
        <v>21</v>
      </c>
      <c r="C10" s="5">
        <v>20</v>
      </c>
      <c r="D10" s="5">
        <v>35</v>
      </c>
      <c r="E10" s="5">
        <v>37</v>
      </c>
      <c r="F10" s="5">
        <v>77</v>
      </c>
      <c r="G10" s="5">
        <v>147</v>
      </c>
      <c r="H10" s="5">
        <v>274</v>
      </c>
      <c r="I10" s="5">
        <v>270</v>
      </c>
      <c r="J10" s="5">
        <v>440</v>
      </c>
      <c r="K10" s="5">
        <v>462</v>
      </c>
      <c r="L10" s="5">
        <v>724</v>
      </c>
      <c r="M10" s="5">
        <v>986</v>
      </c>
      <c r="N10" s="5">
        <v>1176</v>
      </c>
      <c r="O10" s="5">
        <v>1373</v>
      </c>
      <c r="P10" s="5">
        <v>1630</v>
      </c>
      <c r="Q10" s="5">
        <v>1720</v>
      </c>
      <c r="R10" s="5">
        <v>2724</v>
      </c>
      <c r="S10" s="5">
        <v>2655</v>
      </c>
      <c r="T10" s="5">
        <v>3349</v>
      </c>
      <c r="U10" s="5">
        <v>3128</v>
      </c>
      <c r="V10" s="5">
        <v>3973</v>
      </c>
      <c r="W10" s="5">
        <v>3999</v>
      </c>
      <c r="Z10" s="58"/>
    </row>
    <row r="11" spans="1:26" ht="16" thickBot="1" x14ac:dyDescent="0.25">
      <c r="A11" s="5">
        <v>2002</v>
      </c>
      <c r="B11" s="5">
        <v>97</v>
      </c>
      <c r="C11" s="5">
        <v>75</v>
      </c>
      <c r="D11" s="5">
        <v>107</v>
      </c>
      <c r="E11" s="5">
        <v>122</v>
      </c>
      <c r="F11" s="5">
        <v>180</v>
      </c>
      <c r="G11" s="5">
        <v>267</v>
      </c>
      <c r="H11" s="5">
        <v>399</v>
      </c>
      <c r="I11" s="5">
        <v>404</v>
      </c>
      <c r="J11" s="5">
        <v>723</v>
      </c>
      <c r="K11" s="5">
        <v>669</v>
      </c>
      <c r="L11" s="5">
        <v>869</v>
      </c>
      <c r="M11" s="5">
        <v>1026</v>
      </c>
      <c r="N11" s="5">
        <v>1097</v>
      </c>
      <c r="O11" s="5">
        <v>1360</v>
      </c>
      <c r="P11" s="5">
        <v>1883</v>
      </c>
      <c r="Q11" s="5">
        <v>1870</v>
      </c>
      <c r="R11" s="5">
        <v>2560</v>
      </c>
      <c r="S11" s="5">
        <v>2185</v>
      </c>
      <c r="T11" s="5">
        <v>3322</v>
      </c>
      <c r="U11" s="5">
        <v>3450</v>
      </c>
      <c r="V11" s="5">
        <v>3597</v>
      </c>
      <c r="W11" s="5">
        <v>4032</v>
      </c>
      <c r="Z11" s="58"/>
    </row>
    <row r="12" spans="1:26" ht="16" thickBot="1" x14ac:dyDescent="0.25">
      <c r="A12" s="5">
        <v>2003</v>
      </c>
      <c r="B12" s="5">
        <v>38</v>
      </c>
      <c r="C12" s="5">
        <v>27</v>
      </c>
      <c r="D12" s="5">
        <v>65</v>
      </c>
      <c r="E12" s="5">
        <v>97</v>
      </c>
      <c r="F12" s="5">
        <v>172</v>
      </c>
      <c r="G12" s="5">
        <v>270</v>
      </c>
      <c r="H12" s="5">
        <v>383</v>
      </c>
      <c r="I12" s="5">
        <v>692</v>
      </c>
      <c r="J12" s="5">
        <v>783</v>
      </c>
      <c r="K12" s="5">
        <v>894</v>
      </c>
      <c r="L12" s="5">
        <v>1214</v>
      </c>
      <c r="M12" s="5">
        <v>1100</v>
      </c>
      <c r="N12" s="5">
        <v>1481</v>
      </c>
      <c r="O12" s="5">
        <v>1561</v>
      </c>
      <c r="P12" s="5">
        <v>2082</v>
      </c>
      <c r="Q12" s="5">
        <v>1792</v>
      </c>
      <c r="R12" s="5">
        <v>2468</v>
      </c>
      <c r="S12" s="5">
        <v>2104</v>
      </c>
      <c r="T12" s="5">
        <v>3193</v>
      </c>
      <c r="U12" s="5">
        <v>3360</v>
      </c>
      <c r="V12" s="5">
        <v>3506</v>
      </c>
      <c r="W12" s="5">
        <v>3117</v>
      </c>
      <c r="Z12" s="58"/>
    </row>
    <row r="13" spans="1:26" ht="16" thickBot="1" x14ac:dyDescent="0.25">
      <c r="A13" s="5">
        <v>2004</v>
      </c>
      <c r="B13" s="5">
        <v>27</v>
      </c>
      <c r="C13" s="5">
        <v>15</v>
      </c>
      <c r="D13" s="5">
        <v>47</v>
      </c>
      <c r="E13" s="5">
        <v>125</v>
      </c>
      <c r="F13" s="5">
        <v>191</v>
      </c>
      <c r="G13" s="5">
        <v>402</v>
      </c>
      <c r="H13" s="5">
        <v>636</v>
      </c>
      <c r="I13" s="5">
        <v>639</v>
      </c>
      <c r="J13" s="5">
        <v>951</v>
      </c>
      <c r="K13" s="5">
        <v>1042</v>
      </c>
      <c r="L13" s="5">
        <v>1092</v>
      </c>
      <c r="M13" s="5">
        <v>1206</v>
      </c>
      <c r="N13" s="5">
        <v>1337</v>
      </c>
      <c r="O13" s="5">
        <v>1319</v>
      </c>
      <c r="P13" s="5">
        <v>1398</v>
      </c>
      <c r="Q13" s="5">
        <v>1546</v>
      </c>
      <c r="R13" s="5">
        <v>2013</v>
      </c>
      <c r="S13" s="5">
        <v>1967</v>
      </c>
      <c r="T13" s="5">
        <v>2638</v>
      </c>
      <c r="U13" s="5">
        <v>2646</v>
      </c>
      <c r="V13" s="5">
        <v>3337</v>
      </c>
      <c r="W13" s="5">
        <v>3373</v>
      </c>
      <c r="Z13" s="58"/>
    </row>
    <row r="14" spans="1:26" ht="16" thickBot="1" x14ac:dyDescent="0.25">
      <c r="A14" s="5">
        <v>2005</v>
      </c>
      <c r="B14" s="5">
        <v>66</v>
      </c>
      <c r="C14" s="5">
        <v>104</v>
      </c>
      <c r="D14" s="5">
        <v>285</v>
      </c>
      <c r="E14" s="5">
        <v>317</v>
      </c>
      <c r="F14" s="5">
        <v>517</v>
      </c>
      <c r="G14" s="5">
        <v>765</v>
      </c>
      <c r="H14" s="5">
        <v>861</v>
      </c>
      <c r="I14" s="5">
        <v>1220</v>
      </c>
      <c r="J14" s="5">
        <v>1492</v>
      </c>
      <c r="K14" s="5">
        <v>1540</v>
      </c>
      <c r="L14" s="5">
        <v>2053</v>
      </c>
      <c r="M14" s="5">
        <v>2295</v>
      </c>
      <c r="N14" s="5">
        <v>2293</v>
      </c>
      <c r="O14" s="5">
        <v>2588</v>
      </c>
      <c r="P14" s="5">
        <v>2262</v>
      </c>
      <c r="Q14" s="5">
        <v>2677</v>
      </c>
      <c r="R14" s="5">
        <v>3041</v>
      </c>
      <c r="S14" s="5">
        <v>2446</v>
      </c>
      <c r="T14" s="5">
        <v>2854</v>
      </c>
      <c r="U14" s="5">
        <v>2095</v>
      </c>
      <c r="V14" s="5">
        <v>3056</v>
      </c>
      <c r="W14" s="5">
        <v>2336</v>
      </c>
      <c r="Z14" s="58"/>
    </row>
    <row r="15" spans="1:26" ht="16" thickBot="1" x14ac:dyDescent="0.25">
      <c r="A15" s="5">
        <v>2006</v>
      </c>
      <c r="B15" s="5">
        <v>12</v>
      </c>
      <c r="C15" s="5">
        <v>50</v>
      </c>
      <c r="D15" s="5">
        <v>80</v>
      </c>
      <c r="E15" s="5">
        <v>158</v>
      </c>
      <c r="F15" s="5">
        <v>258</v>
      </c>
      <c r="G15" s="5">
        <v>456</v>
      </c>
      <c r="H15" s="5">
        <v>849</v>
      </c>
      <c r="I15" s="5">
        <v>1022</v>
      </c>
      <c r="J15" s="5">
        <v>1429</v>
      </c>
      <c r="K15" s="5">
        <v>1579</v>
      </c>
      <c r="L15" s="5">
        <v>1603</v>
      </c>
      <c r="M15" s="5">
        <v>1900</v>
      </c>
      <c r="N15" s="5">
        <v>1823</v>
      </c>
      <c r="O15" s="5">
        <v>1824</v>
      </c>
      <c r="P15" s="5">
        <v>2015</v>
      </c>
      <c r="Q15" s="5">
        <v>1974</v>
      </c>
      <c r="R15" s="5">
        <v>2529</v>
      </c>
      <c r="S15" s="5">
        <v>2359</v>
      </c>
      <c r="T15" s="5">
        <v>2350</v>
      </c>
      <c r="U15" s="5">
        <v>2137</v>
      </c>
      <c r="V15" s="5">
        <v>2338</v>
      </c>
      <c r="W15" s="5">
        <v>2175</v>
      </c>
      <c r="Z15" s="58"/>
    </row>
    <row r="16" spans="1:26" ht="16" thickBot="1" x14ac:dyDescent="0.25">
      <c r="A16" s="5">
        <v>2007</v>
      </c>
      <c r="B16" s="5">
        <v>157</v>
      </c>
      <c r="C16" s="5">
        <v>96</v>
      </c>
      <c r="D16" s="5">
        <v>161</v>
      </c>
      <c r="E16" s="5">
        <v>359</v>
      </c>
      <c r="F16" s="5">
        <v>766</v>
      </c>
      <c r="G16" s="5">
        <v>1423</v>
      </c>
      <c r="H16" s="5">
        <v>2508</v>
      </c>
      <c r="I16" s="5">
        <v>3142</v>
      </c>
      <c r="J16" s="5">
        <v>4411</v>
      </c>
      <c r="K16" s="5">
        <v>5679</v>
      </c>
      <c r="L16" s="5">
        <v>5346</v>
      </c>
      <c r="M16" s="5">
        <v>5639</v>
      </c>
      <c r="N16" s="5">
        <v>5502</v>
      </c>
      <c r="O16" s="5">
        <v>5038</v>
      </c>
      <c r="P16" s="5">
        <v>4600</v>
      </c>
      <c r="Q16" s="5">
        <v>3632</v>
      </c>
      <c r="R16" s="5">
        <v>3667</v>
      </c>
      <c r="S16" s="5">
        <v>3628</v>
      </c>
      <c r="T16" s="5">
        <v>3278</v>
      </c>
      <c r="U16" s="5">
        <v>2571</v>
      </c>
      <c r="V16" s="5">
        <v>2882</v>
      </c>
      <c r="W16" s="5">
        <v>2597</v>
      </c>
      <c r="Z16" s="58"/>
    </row>
    <row r="17" spans="1:26" ht="16" thickBot="1" x14ac:dyDescent="0.25">
      <c r="A17" s="5">
        <v>2008</v>
      </c>
      <c r="B17" s="5">
        <v>378</v>
      </c>
      <c r="C17" s="5">
        <v>384</v>
      </c>
      <c r="D17" s="5">
        <v>723</v>
      </c>
      <c r="E17" s="5">
        <v>1323</v>
      </c>
      <c r="F17" s="5">
        <v>1763</v>
      </c>
      <c r="G17" s="5">
        <v>1793</v>
      </c>
      <c r="H17" s="5">
        <v>2441</v>
      </c>
      <c r="I17" s="5">
        <v>2911</v>
      </c>
      <c r="J17" s="5">
        <v>3249</v>
      </c>
      <c r="K17" s="5">
        <v>3685</v>
      </c>
      <c r="L17" s="5">
        <v>4229</v>
      </c>
      <c r="M17" s="5">
        <v>4300</v>
      </c>
      <c r="N17" s="5">
        <v>4257</v>
      </c>
      <c r="O17" s="5">
        <v>3568</v>
      </c>
      <c r="P17" s="5">
        <v>3911</v>
      </c>
      <c r="Q17" s="5">
        <v>3534</v>
      </c>
      <c r="R17" s="5">
        <v>3020</v>
      </c>
      <c r="S17" s="5">
        <v>3066</v>
      </c>
      <c r="T17" s="5">
        <v>2769</v>
      </c>
      <c r="U17" s="5">
        <v>2582</v>
      </c>
      <c r="V17" s="5">
        <v>2639</v>
      </c>
      <c r="W17" s="5">
        <v>2284</v>
      </c>
      <c r="Z17" s="58"/>
    </row>
    <row r="18" spans="1:26" ht="16" thickBot="1" x14ac:dyDescent="0.25">
      <c r="A18" s="5">
        <v>2009</v>
      </c>
      <c r="B18" s="5">
        <v>31</v>
      </c>
      <c r="C18" s="5">
        <v>36</v>
      </c>
      <c r="D18" s="5">
        <v>93</v>
      </c>
      <c r="E18" s="5">
        <v>349</v>
      </c>
      <c r="F18" s="5">
        <v>505</v>
      </c>
      <c r="G18" s="5">
        <v>934</v>
      </c>
      <c r="H18" s="5">
        <v>1663</v>
      </c>
      <c r="I18" s="5">
        <v>2660</v>
      </c>
      <c r="J18" s="5">
        <v>3050</v>
      </c>
      <c r="K18" s="5">
        <v>3680</v>
      </c>
      <c r="L18" s="5">
        <v>4138</v>
      </c>
      <c r="M18" s="5">
        <v>4885</v>
      </c>
      <c r="N18" s="5">
        <v>5567</v>
      </c>
      <c r="O18" s="5">
        <v>4148</v>
      </c>
      <c r="P18" s="5">
        <v>5327</v>
      </c>
      <c r="Q18" s="5">
        <v>4639</v>
      </c>
      <c r="R18" s="5">
        <v>3688</v>
      </c>
      <c r="S18" s="5">
        <v>3752</v>
      </c>
      <c r="T18" s="5">
        <v>3682</v>
      </c>
      <c r="U18" s="5">
        <v>3410</v>
      </c>
      <c r="V18" s="5">
        <v>3553</v>
      </c>
      <c r="W18" s="5">
        <v>3215</v>
      </c>
      <c r="Z18" s="58"/>
    </row>
    <row r="19" spans="1:26" ht="16" thickBot="1" x14ac:dyDescent="0.25">
      <c r="A19" s="5">
        <v>2011</v>
      </c>
      <c r="B19" s="5">
        <v>0</v>
      </c>
      <c r="C19" s="5">
        <v>0</v>
      </c>
      <c r="D19" s="5">
        <v>20</v>
      </c>
      <c r="E19" s="5">
        <v>36</v>
      </c>
      <c r="F19" s="5">
        <v>57</v>
      </c>
      <c r="G19" s="5">
        <v>124</v>
      </c>
      <c r="H19" s="5">
        <v>288</v>
      </c>
      <c r="I19" s="5">
        <v>563</v>
      </c>
      <c r="J19" s="5">
        <v>646</v>
      </c>
      <c r="K19" s="5">
        <v>1414</v>
      </c>
      <c r="L19" s="5">
        <v>1454</v>
      </c>
      <c r="M19" s="5">
        <v>2228</v>
      </c>
      <c r="N19" s="5">
        <v>2680</v>
      </c>
      <c r="O19" s="5">
        <v>3174</v>
      </c>
      <c r="P19" s="5">
        <v>3649</v>
      </c>
      <c r="Q19" s="5">
        <v>3750</v>
      </c>
      <c r="R19" s="5">
        <v>3532</v>
      </c>
      <c r="S19" s="5">
        <v>3031</v>
      </c>
      <c r="T19" s="5">
        <v>3299</v>
      </c>
      <c r="U19" s="5">
        <v>3991</v>
      </c>
      <c r="V19" s="5">
        <v>3251</v>
      </c>
      <c r="W19" s="5">
        <v>2454</v>
      </c>
      <c r="Z19" s="58"/>
    </row>
    <row r="20" spans="1:26" ht="16" thickBot="1" x14ac:dyDescent="0.25">
      <c r="A20" s="5">
        <v>2013</v>
      </c>
      <c r="B20" s="5">
        <v>17</v>
      </c>
      <c r="C20" s="5">
        <v>5</v>
      </c>
      <c r="D20" s="5">
        <v>3</v>
      </c>
      <c r="E20" s="5">
        <v>1</v>
      </c>
      <c r="F20" s="5">
        <v>13</v>
      </c>
      <c r="G20" s="5">
        <v>64</v>
      </c>
      <c r="H20" s="5">
        <v>103</v>
      </c>
      <c r="I20" s="5">
        <v>122</v>
      </c>
      <c r="J20" s="5">
        <v>324</v>
      </c>
      <c r="K20" s="5">
        <v>582</v>
      </c>
      <c r="L20" s="5">
        <v>1022</v>
      </c>
      <c r="M20" s="5">
        <v>1266</v>
      </c>
      <c r="N20" s="5">
        <v>2138</v>
      </c>
      <c r="O20" s="5">
        <v>2207</v>
      </c>
      <c r="P20" s="5">
        <v>3553</v>
      </c>
      <c r="Q20" s="5">
        <v>3748</v>
      </c>
      <c r="R20" s="5">
        <v>3476</v>
      </c>
      <c r="S20" s="5">
        <v>4124</v>
      </c>
      <c r="T20" s="5">
        <v>3717</v>
      </c>
      <c r="U20" s="5">
        <v>3045</v>
      </c>
      <c r="V20" s="5">
        <v>3718</v>
      </c>
      <c r="W20" s="5">
        <v>3052</v>
      </c>
      <c r="Z20" s="58"/>
    </row>
    <row r="21" spans="1:26" ht="16" thickBot="1" x14ac:dyDescent="0.25">
      <c r="A21" s="5">
        <v>2015</v>
      </c>
      <c r="B21" s="5">
        <v>3</v>
      </c>
      <c r="C21" s="5">
        <v>24</v>
      </c>
      <c r="D21" s="5">
        <v>24</v>
      </c>
      <c r="E21" s="5">
        <v>36</v>
      </c>
      <c r="F21" s="5">
        <v>131</v>
      </c>
      <c r="G21" s="5">
        <v>318</v>
      </c>
      <c r="H21" s="5">
        <v>439</v>
      </c>
      <c r="I21" s="5">
        <v>721</v>
      </c>
      <c r="J21" s="5">
        <v>757</v>
      </c>
      <c r="K21" s="5">
        <v>1043</v>
      </c>
      <c r="L21" s="5">
        <v>1253</v>
      </c>
      <c r="M21" s="5">
        <v>1473</v>
      </c>
      <c r="N21" s="5">
        <v>2602</v>
      </c>
      <c r="O21" s="5">
        <v>2444</v>
      </c>
      <c r="P21" s="5">
        <v>3776</v>
      </c>
      <c r="Q21" s="5">
        <v>4459</v>
      </c>
      <c r="R21" s="5">
        <v>4602</v>
      </c>
      <c r="S21" s="5">
        <v>4598</v>
      </c>
      <c r="T21" s="5">
        <v>4371</v>
      </c>
      <c r="U21" s="5">
        <v>3962</v>
      </c>
      <c r="V21" s="5">
        <v>4156</v>
      </c>
      <c r="W21" s="5">
        <v>3694</v>
      </c>
      <c r="Z21" s="58"/>
    </row>
    <row r="22" spans="1:26" ht="16" thickBot="1" x14ac:dyDescent="0.25">
      <c r="A22" s="5">
        <v>2017</v>
      </c>
      <c r="B22" s="5">
        <v>6</v>
      </c>
      <c r="C22" s="5">
        <v>20</v>
      </c>
      <c r="D22" s="5">
        <v>45</v>
      </c>
      <c r="E22" s="5">
        <v>54</v>
      </c>
      <c r="F22" s="5">
        <v>63</v>
      </c>
      <c r="G22" s="5">
        <v>144</v>
      </c>
      <c r="H22" s="5">
        <v>184</v>
      </c>
      <c r="I22" s="5">
        <v>328</v>
      </c>
      <c r="J22" s="5">
        <v>593</v>
      </c>
      <c r="K22" s="5">
        <v>365</v>
      </c>
      <c r="L22" s="5">
        <v>928</v>
      </c>
      <c r="M22" s="5">
        <v>955</v>
      </c>
      <c r="N22" s="5">
        <v>1267</v>
      </c>
      <c r="O22" s="5">
        <v>1457</v>
      </c>
      <c r="P22" s="5">
        <v>1764</v>
      </c>
      <c r="Q22" s="5">
        <v>1983</v>
      </c>
      <c r="R22" s="5">
        <v>2367</v>
      </c>
      <c r="S22" s="5">
        <v>2465</v>
      </c>
      <c r="T22" s="5">
        <v>2651</v>
      </c>
      <c r="U22" s="5">
        <v>2569</v>
      </c>
      <c r="V22" s="5">
        <v>2816</v>
      </c>
      <c r="W22" s="5">
        <v>3011</v>
      </c>
      <c r="Z22" s="58"/>
    </row>
    <row r="23" spans="1:26" ht="16" thickBot="1" x14ac:dyDescent="0.25">
      <c r="A23" s="5">
        <v>2019</v>
      </c>
      <c r="B23" s="5">
        <v>0</v>
      </c>
      <c r="C23" s="5">
        <v>0</v>
      </c>
      <c r="D23" s="5">
        <v>28</v>
      </c>
      <c r="E23" s="5">
        <v>43</v>
      </c>
      <c r="F23" s="5">
        <v>128</v>
      </c>
      <c r="G23" s="5">
        <v>362</v>
      </c>
      <c r="H23" s="5">
        <v>372</v>
      </c>
      <c r="I23" s="5">
        <v>569</v>
      </c>
      <c r="J23" s="5">
        <v>874</v>
      </c>
      <c r="K23" s="5">
        <v>1322</v>
      </c>
      <c r="L23" s="5">
        <v>1290</v>
      </c>
      <c r="M23" s="5">
        <v>1424</v>
      </c>
      <c r="N23" s="5">
        <v>1667</v>
      </c>
      <c r="O23" s="5">
        <v>2285</v>
      </c>
      <c r="P23" s="5">
        <v>2210</v>
      </c>
      <c r="Q23" s="5">
        <v>2168</v>
      </c>
      <c r="R23" s="5">
        <v>2208</v>
      </c>
      <c r="S23" s="5">
        <v>2229</v>
      </c>
      <c r="T23" s="5">
        <v>2434</v>
      </c>
      <c r="U23" s="5">
        <v>2119</v>
      </c>
      <c r="V23" s="5">
        <v>2305</v>
      </c>
      <c r="W23" s="5">
        <v>2405</v>
      </c>
      <c r="Z23" s="58"/>
    </row>
    <row r="24" spans="1:26" ht="16" thickBot="1" x14ac:dyDescent="0.25">
      <c r="A24" s="5">
        <v>2021</v>
      </c>
      <c r="B24" s="5">
        <v>80</v>
      </c>
      <c r="C24" s="60">
        <v>67</v>
      </c>
      <c r="D24" s="60">
        <v>177</v>
      </c>
      <c r="E24" s="60">
        <v>211</v>
      </c>
      <c r="F24" s="60">
        <v>375</v>
      </c>
      <c r="G24" s="60">
        <v>813</v>
      </c>
      <c r="H24" s="60">
        <v>662</v>
      </c>
      <c r="I24" s="60">
        <v>1010</v>
      </c>
      <c r="J24" s="60">
        <v>1103</v>
      </c>
      <c r="K24" s="60">
        <v>1156</v>
      </c>
      <c r="L24" s="60">
        <v>1332</v>
      </c>
      <c r="M24" s="60">
        <v>1680</v>
      </c>
      <c r="N24" s="60">
        <v>1826</v>
      </c>
      <c r="O24" s="60">
        <v>2338</v>
      </c>
      <c r="P24" s="60">
        <v>2439</v>
      </c>
      <c r="Q24" s="60">
        <v>3818</v>
      </c>
      <c r="R24" s="60">
        <v>3133</v>
      </c>
      <c r="S24" s="60">
        <v>3597</v>
      </c>
      <c r="T24" s="60">
        <v>2874</v>
      </c>
      <c r="U24" s="60">
        <v>3601</v>
      </c>
      <c r="V24" s="60">
        <v>3688</v>
      </c>
      <c r="W24" s="60">
        <v>2875</v>
      </c>
      <c r="Z24" s="58"/>
    </row>
    <row r="25" spans="1:26" ht="16" thickBot="1" x14ac:dyDescent="0.25">
      <c r="A25" s="27"/>
      <c r="Z25" s="58"/>
    </row>
    <row r="26" spans="1:26" ht="16" thickBot="1" x14ac:dyDescent="0.25">
      <c r="A26" s="25" t="s">
        <v>1</v>
      </c>
      <c r="B26" s="18">
        <v>51.5</v>
      </c>
      <c r="C26" s="18">
        <v>52.5</v>
      </c>
      <c r="D26" s="18">
        <v>53.5</v>
      </c>
      <c r="E26" s="18">
        <v>54.5</v>
      </c>
      <c r="F26" s="18">
        <v>55.5</v>
      </c>
      <c r="G26" s="18">
        <v>56.5</v>
      </c>
      <c r="H26" s="18">
        <v>57.5</v>
      </c>
      <c r="I26" s="18">
        <v>58.5</v>
      </c>
      <c r="J26" s="18">
        <v>59.5</v>
      </c>
      <c r="K26" s="18">
        <v>60.5</v>
      </c>
      <c r="L26" s="18">
        <v>61.5</v>
      </c>
      <c r="M26" s="18">
        <v>62.5</v>
      </c>
      <c r="N26" s="18">
        <v>63.5</v>
      </c>
      <c r="O26" s="18">
        <v>64.5</v>
      </c>
      <c r="P26" s="18">
        <v>65.5</v>
      </c>
      <c r="Q26" s="18">
        <v>66.5</v>
      </c>
      <c r="R26" s="18">
        <v>67.5</v>
      </c>
      <c r="S26" s="18">
        <v>68.5</v>
      </c>
      <c r="Z26" s="58"/>
    </row>
    <row r="27" spans="1:26" ht="16" thickBot="1" x14ac:dyDescent="0.25">
      <c r="A27" s="6">
        <v>1994</v>
      </c>
      <c r="B27" s="6">
        <v>2545</v>
      </c>
      <c r="C27" s="6">
        <v>2729</v>
      </c>
      <c r="D27" s="6">
        <v>2398</v>
      </c>
      <c r="E27" s="6">
        <v>2092</v>
      </c>
      <c r="F27" s="6">
        <v>1975</v>
      </c>
      <c r="G27" s="6">
        <v>1547</v>
      </c>
      <c r="H27" s="6">
        <v>1488</v>
      </c>
      <c r="I27" s="6">
        <v>1103</v>
      </c>
      <c r="J27" s="6">
        <v>920</v>
      </c>
      <c r="K27" s="6">
        <v>788</v>
      </c>
      <c r="L27" s="6">
        <v>565</v>
      </c>
      <c r="M27" s="6">
        <v>702</v>
      </c>
      <c r="N27" s="6">
        <v>576</v>
      </c>
      <c r="O27" s="6">
        <v>523</v>
      </c>
      <c r="P27" s="6">
        <v>577</v>
      </c>
      <c r="Q27" s="6">
        <v>370</v>
      </c>
      <c r="R27" s="6">
        <v>367</v>
      </c>
      <c r="S27" s="6">
        <v>386</v>
      </c>
      <c r="Z27" s="58"/>
    </row>
    <row r="28" spans="1:26" ht="16" thickBot="1" x14ac:dyDescent="0.25">
      <c r="A28" s="6">
        <v>1995</v>
      </c>
      <c r="B28" s="6">
        <v>3165</v>
      </c>
      <c r="C28" s="6">
        <v>3152</v>
      </c>
      <c r="D28" s="6">
        <v>2963</v>
      </c>
      <c r="E28" s="6">
        <v>2647</v>
      </c>
      <c r="F28" s="6">
        <v>2272</v>
      </c>
      <c r="G28" s="6">
        <v>1756</v>
      </c>
      <c r="H28" s="6">
        <v>1586</v>
      </c>
      <c r="I28" s="6">
        <v>1153</v>
      </c>
      <c r="J28" s="6">
        <v>970</v>
      </c>
      <c r="K28" s="6">
        <v>880</v>
      </c>
      <c r="L28" s="6">
        <v>764</v>
      </c>
      <c r="M28" s="6">
        <v>690</v>
      </c>
      <c r="N28" s="6">
        <v>680</v>
      </c>
      <c r="O28" s="6">
        <v>592</v>
      </c>
      <c r="P28" s="6">
        <v>525</v>
      </c>
      <c r="Q28" s="6">
        <v>461</v>
      </c>
      <c r="R28" s="6">
        <v>387</v>
      </c>
      <c r="S28" s="6">
        <v>334</v>
      </c>
      <c r="Z28" s="58"/>
    </row>
    <row r="29" spans="1:26" ht="16" thickBot="1" x14ac:dyDescent="0.25">
      <c r="A29" s="6">
        <v>1996</v>
      </c>
      <c r="B29" s="6">
        <v>4106</v>
      </c>
      <c r="C29" s="6">
        <v>3638</v>
      </c>
      <c r="D29" s="6">
        <v>3571</v>
      </c>
      <c r="E29" s="6">
        <v>2752</v>
      </c>
      <c r="F29" s="6">
        <v>2177</v>
      </c>
      <c r="G29" s="6">
        <v>1568</v>
      </c>
      <c r="H29" s="6">
        <v>1443</v>
      </c>
      <c r="I29" s="6">
        <v>1017</v>
      </c>
      <c r="J29" s="6">
        <v>867</v>
      </c>
      <c r="K29" s="6">
        <v>782</v>
      </c>
      <c r="L29" s="6">
        <v>512</v>
      </c>
      <c r="M29" s="6">
        <v>449</v>
      </c>
      <c r="N29" s="6">
        <v>538</v>
      </c>
      <c r="O29" s="6">
        <v>404</v>
      </c>
      <c r="P29" s="6">
        <v>391</v>
      </c>
      <c r="Q29" s="6">
        <v>356</v>
      </c>
      <c r="R29" s="6">
        <v>281</v>
      </c>
      <c r="S29" s="6">
        <v>248</v>
      </c>
      <c r="Z29" s="58"/>
    </row>
    <row r="30" spans="1:26" ht="16" thickBot="1" x14ac:dyDescent="0.25">
      <c r="A30" s="6">
        <v>1997</v>
      </c>
      <c r="B30" s="6">
        <v>3644</v>
      </c>
      <c r="C30" s="6">
        <v>3427</v>
      </c>
      <c r="D30" s="6">
        <v>3018</v>
      </c>
      <c r="E30" s="6">
        <v>2302</v>
      </c>
      <c r="F30" s="6">
        <v>2111</v>
      </c>
      <c r="G30" s="6">
        <v>1502</v>
      </c>
      <c r="H30" s="6">
        <v>1131</v>
      </c>
      <c r="I30" s="6">
        <v>1042</v>
      </c>
      <c r="J30" s="6">
        <v>617</v>
      </c>
      <c r="K30" s="6">
        <v>849</v>
      </c>
      <c r="L30" s="6">
        <v>585</v>
      </c>
      <c r="M30" s="6">
        <v>576</v>
      </c>
      <c r="N30" s="6">
        <v>537</v>
      </c>
      <c r="O30" s="6">
        <v>403</v>
      </c>
      <c r="P30" s="6">
        <v>446</v>
      </c>
      <c r="Q30" s="6">
        <v>481</v>
      </c>
      <c r="R30" s="6">
        <v>294</v>
      </c>
      <c r="S30" s="6">
        <v>230</v>
      </c>
      <c r="Z30" s="58"/>
    </row>
    <row r="31" spans="1:26" ht="16" thickBot="1" x14ac:dyDescent="0.25">
      <c r="A31" s="6">
        <v>1998</v>
      </c>
      <c r="B31" s="6">
        <v>4211</v>
      </c>
      <c r="C31" s="6">
        <v>3824</v>
      </c>
      <c r="D31" s="6">
        <v>3166</v>
      </c>
      <c r="E31" s="6">
        <v>2988</v>
      </c>
      <c r="F31" s="6">
        <v>2857</v>
      </c>
      <c r="G31" s="6">
        <v>1974</v>
      </c>
      <c r="H31" s="6">
        <v>1714</v>
      </c>
      <c r="I31" s="6">
        <v>1515</v>
      </c>
      <c r="J31" s="6">
        <v>981</v>
      </c>
      <c r="K31" s="6">
        <v>1172</v>
      </c>
      <c r="L31" s="6">
        <v>783</v>
      </c>
      <c r="M31" s="6">
        <v>613</v>
      </c>
      <c r="N31" s="6">
        <v>598</v>
      </c>
      <c r="O31" s="6">
        <v>668</v>
      </c>
      <c r="P31" s="6">
        <v>641</v>
      </c>
      <c r="Q31" s="6">
        <v>569</v>
      </c>
      <c r="R31" s="6">
        <v>479</v>
      </c>
      <c r="S31" s="6">
        <v>364</v>
      </c>
      <c r="Z31" s="58"/>
    </row>
    <row r="32" spans="1:26" ht="16" thickBot="1" x14ac:dyDescent="0.25">
      <c r="A32" s="6">
        <v>1999</v>
      </c>
      <c r="B32" s="6">
        <v>4092</v>
      </c>
      <c r="C32" s="6">
        <v>5196</v>
      </c>
      <c r="D32" s="6">
        <v>4136</v>
      </c>
      <c r="E32" s="6">
        <v>3909</v>
      </c>
      <c r="F32" s="6">
        <v>4122</v>
      </c>
      <c r="G32" s="6">
        <v>2631</v>
      </c>
      <c r="H32" s="6">
        <v>2299</v>
      </c>
      <c r="I32" s="6">
        <v>1787</v>
      </c>
      <c r="J32" s="6">
        <v>1374</v>
      </c>
      <c r="K32" s="6">
        <v>1388</v>
      </c>
      <c r="L32" s="6">
        <v>895</v>
      </c>
      <c r="M32" s="6">
        <v>1037</v>
      </c>
      <c r="N32" s="6">
        <v>865</v>
      </c>
      <c r="O32" s="6">
        <v>886</v>
      </c>
      <c r="P32" s="6">
        <v>923</v>
      </c>
      <c r="Q32" s="6">
        <v>791</v>
      </c>
      <c r="R32" s="6">
        <v>807</v>
      </c>
      <c r="S32" s="6">
        <v>594</v>
      </c>
      <c r="Z32" s="58"/>
    </row>
    <row r="33" spans="1:26" ht="16" thickBot="1" x14ac:dyDescent="0.25">
      <c r="A33" s="6">
        <v>2000</v>
      </c>
      <c r="B33" s="6">
        <v>3692</v>
      </c>
      <c r="C33" s="6">
        <v>3681</v>
      </c>
      <c r="D33" s="6">
        <v>3512</v>
      </c>
      <c r="E33" s="6">
        <v>3016</v>
      </c>
      <c r="F33" s="6">
        <v>3197</v>
      </c>
      <c r="G33" s="6">
        <v>2388</v>
      </c>
      <c r="H33" s="6">
        <v>2007</v>
      </c>
      <c r="I33" s="6">
        <v>1545</v>
      </c>
      <c r="J33" s="6">
        <v>1227</v>
      </c>
      <c r="K33" s="6">
        <v>1327</v>
      </c>
      <c r="L33" s="6">
        <v>915</v>
      </c>
      <c r="M33" s="6">
        <v>1028</v>
      </c>
      <c r="N33" s="6">
        <v>734</v>
      </c>
      <c r="O33" s="6">
        <v>630</v>
      </c>
      <c r="P33" s="6">
        <v>732</v>
      </c>
      <c r="Q33" s="6">
        <v>517</v>
      </c>
      <c r="R33" s="6">
        <v>509</v>
      </c>
      <c r="S33" s="6">
        <v>505</v>
      </c>
      <c r="Z33" s="58"/>
    </row>
    <row r="34" spans="1:26" ht="16" thickBot="1" x14ac:dyDescent="0.25">
      <c r="A34" s="6">
        <v>2001</v>
      </c>
      <c r="B34" s="6">
        <v>3649</v>
      </c>
      <c r="C34" s="6">
        <v>4512</v>
      </c>
      <c r="D34" s="6">
        <v>4106</v>
      </c>
      <c r="E34" s="6">
        <v>3005</v>
      </c>
      <c r="F34" s="6">
        <v>3358</v>
      </c>
      <c r="G34" s="6">
        <v>2552</v>
      </c>
      <c r="H34" s="6">
        <v>2589</v>
      </c>
      <c r="I34" s="6">
        <v>2147</v>
      </c>
      <c r="J34" s="6">
        <v>1293</v>
      </c>
      <c r="K34" s="6">
        <v>1350</v>
      </c>
      <c r="L34" s="6">
        <v>1099</v>
      </c>
      <c r="M34" s="6">
        <v>939</v>
      </c>
      <c r="N34" s="6">
        <v>1187</v>
      </c>
      <c r="O34" s="6">
        <v>684</v>
      </c>
      <c r="P34" s="6">
        <v>787</v>
      </c>
      <c r="Q34" s="6">
        <v>612</v>
      </c>
      <c r="R34" s="6">
        <v>751</v>
      </c>
      <c r="S34" s="6">
        <v>603</v>
      </c>
      <c r="Z34" s="58"/>
    </row>
    <row r="35" spans="1:26" ht="16" thickBot="1" x14ac:dyDescent="0.25">
      <c r="A35" s="6">
        <v>2002</v>
      </c>
      <c r="B35" s="6">
        <v>4241</v>
      </c>
      <c r="C35" s="6">
        <v>3516</v>
      </c>
      <c r="D35" s="6">
        <v>3966</v>
      </c>
      <c r="E35" s="6">
        <v>3602</v>
      </c>
      <c r="F35" s="6">
        <v>3855</v>
      </c>
      <c r="G35" s="6">
        <v>2837</v>
      </c>
      <c r="H35" s="6">
        <v>2511</v>
      </c>
      <c r="I35" s="6">
        <v>2248</v>
      </c>
      <c r="J35" s="6">
        <v>1672</v>
      </c>
      <c r="K35" s="6">
        <v>1787</v>
      </c>
      <c r="L35" s="6">
        <v>1239</v>
      </c>
      <c r="M35" s="6">
        <v>1237</v>
      </c>
      <c r="N35" s="6">
        <v>1139</v>
      </c>
      <c r="O35" s="6">
        <v>808</v>
      </c>
      <c r="P35" s="6">
        <v>882</v>
      </c>
      <c r="Q35" s="6">
        <v>604</v>
      </c>
      <c r="R35" s="6">
        <v>679</v>
      </c>
      <c r="S35" s="6">
        <v>474</v>
      </c>
      <c r="Z35" s="58"/>
    </row>
    <row r="36" spans="1:26" ht="16" thickBot="1" x14ac:dyDescent="0.25">
      <c r="A36" s="6">
        <v>2003</v>
      </c>
      <c r="B36" s="6">
        <v>4400</v>
      </c>
      <c r="C36" s="6">
        <v>3465</v>
      </c>
      <c r="D36" s="6">
        <v>3808</v>
      </c>
      <c r="E36" s="6">
        <v>3512</v>
      </c>
      <c r="F36" s="6">
        <v>3907</v>
      </c>
      <c r="G36" s="6">
        <v>3368</v>
      </c>
      <c r="H36" s="6">
        <v>3035</v>
      </c>
      <c r="I36" s="6">
        <v>2319</v>
      </c>
      <c r="J36" s="6">
        <v>1896</v>
      </c>
      <c r="K36" s="6">
        <v>1705</v>
      </c>
      <c r="L36" s="6">
        <v>1612</v>
      </c>
      <c r="M36" s="6">
        <v>1384</v>
      </c>
      <c r="N36" s="6">
        <v>1542</v>
      </c>
      <c r="O36" s="6">
        <v>1130</v>
      </c>
      <c r="P36" s="6">
        <v>1350</v>
      </c>
      <c r="Q36" s="6">
        <v>972</v>
      </c>
      <c r="R36" s="6">
        <v>994</v>
      </c>
      <c r="S36" s="6">
        <v>675</v>
      </c>
      <c r="Z36" s="58"/>
    </row>
    <row r="37" spans="1:26" ht="16" thickBot="1" x14ac:dyDescent="0.25">
      <c r="A37" s="6">
        <v>2004</v>
      </c>
      <c r="B37" s="6">
        <v>3535</v>
      </c>
      <c r="C37" s="6">
        <v>4405</v>
      </c>
      <c r="D37" s="6">
        <v>3614</v>
      </c>
      <c r="E37" s="6">
        <v>3801</v>
      </c>
      <c r="F37" s="6">
        <v>3249</v>
      </c>
      <c r="G37" s="6">
        <v>2751</v>
      </c>
      <c r="H37" s="6">
        <v>2252</v>
      </c>
      <c r="I37" s="6">
        <v>1911</v>
      </c>
      <c r="J37" s="6">
        <v>1493</v>
      </c>
      <c r="K37" s="6">
        <v>1455</v>
      </c>
      <c r="L37" s="6">
        <v>1372</v>
      </c>
      <c r="M37" s="6">
        <v>1360</v>
      </c>
      <c r="N37" s="6">
        <v>1284</v>
      </c>
      <c r="O37" s="6">
        <v>1162</v>
      </c>
      <c r="P37" s="6">
        <v>962</v>
      </c>
      <c r="Q37" s="6">
        <v>763</v>
      </c>
      <c r="R37" s="6">
        <v>891</v>
      </c>
      <c r="S37" s="6">
        <v>590</v>
      </c>
      <c r="Z37" s="58"/>
    </row>
    <row r="38" spans="1:26" ht="16" thickBot="1" x14ac:dyDescent="0.25">
      <c r="A38" s="6">
        <v>2005</v>
      </c>
      <c r="B38" s="6">
        <v>2400</v>
      </c>
      <c r="C38" s="6">
        <v>2734</v>
      </c>
      <c r="D38" s="6">
        <v>2413</v>
      </c>
      <c r="E38" s="6">
        <v>2084</v>
      </c>
      <c r="F38" s="6">
        <v>2295</v>
      </c>
      <c r="G38" s="6">
        <v>1882</v>
      </c>
      <c r="H38" s="6">
        <v>1681</v>
      </c>
      <c r="I38" s="6">
        <v>1492</v>
      </c>
      <c r="J38" s="6">
        <v>1458</v>
      </c>
      <c r="K38" s="6">
        <v>1168</v>
      </c>
      <c r="L38" s="6">
        <v>1241</v>
      </c>
      <c r="M38" s="6">
        <v>1057</v>
      </c>
      <c r="N38" s="6">
        <v>1065</v>
      </c>
      <c r="O38" s="6">
        <v>984</v>
      </c>
      <c r="P38" s="6">
        <v>903</v>
      </c>
      <c r="Q38" s="6">
        <v>782</v>
      </c>
      <c r="R38" s="6">
        <v>865</v>
      </c>
      <c r="S38" s="6">
        <v>479</v>
      </c>
      <c r="Z38" s="58"/>
    </row>
    <row r="39" spans="1:26" ht="16" thickBot="1" x14ac:dyDescent="0.25">
      <c r="A39" s="6">
        <v>2006</v>
      </c>
      <c r="B39" s="6">
        <v>2493</v>
      </c>
      <c r="C39" s="6">
        <v>2125</v>
      </c>
      <c r="D39" s="6">
        <v>2290</v>
      </c>
      <c r="E39" s="6">
        <v>2025</v>
      </c>
      <c r="F39" s="6">
        <v>2189</v>
      </c>
      <c r="G39" s="6">
        <v>1790</v>
      </c>
      <c r="H39" s="6">
        <v>1668</v>
      </c>
      <c r="I39" s="6">
        <v>1542</v>
      </c>
      <c r="J39" s="6">
        <v>1337</v>
      </c>
      <c r="K39" s="6">
        <v>1159</v>
      </c>
      <c r="L39" s="6">
        <v>1188</v>
      </c>
      <c r="M39" s="6">
        <v>1009</v>
      </c>
      <c r="N39" s="6">
        <v>925</v>
      </c>
      <c r="O39" s="6">
        <v>1036</v>
      </c>
      <c r="P39" s="6">
        <v>807</v>
      </c>
      <c r="Q39" s="6">
        <v>798</v>
      </c>
      <c r="R39" s="6">
        <v>647</v>
      </c>
      <c r="S39" s="6">
        <v>678</v>
      </c>
      <c r="Z39" s="58"/>
    </row>
    <row r="40" spans="1:26" ht="16" thickBot="1" x14ac:dyDescent="0.25">
      <c r="A40" s="6">
        <v>2007</v>
      </c>
      <c r="B40" s="6">
        <v>2109</v>
      </c>
      <c r="C40" s="6">
        <v>2249</v>
      </c>
      <c r="D40" s="6">
        <v>2123</v>
      </c>
      <c r="E40" s="6">
        <v>2142</v>
      </c>
      <c r="F40" s="6">
        <v>1758</v>
      </c>
      <c r="G40" s="6">
        <v>1609</v>
      </c>
      <c r="H40" s="6">
        <v>1581</v>
      </c>
      <c r="I40" s="6">
        <v>1070</v>
      </c>
      <c r="J40" s="6">
        <v>1008</v>
      </c>
      <c r="K40" s="6">
        <v>1044</v>
      </c>
      <c r="L40" s="6">
        <v>625</v>
      </c>
      <c r="M40" s="6">
        <v>938</v>
      </c>
      <c r="N40" s="6">
        <v>672</v>
      </c>
      <c r="O40" s="6">
        <v>558</v>
      </c>
      <c r="P40" s="6">
        <v>537</v>
      </c>
      <c r="Q40" s="6">
        <v>526</v>
      </c>
      <c r="R40" s="6">
        <v>394</v>
      </c>
      <c r="S40" s="6">
        <v>469</v>
      </c>
      <c r="Z40" s="58"/>
    </row>
    <row r="41" spans="1:26" ht="16" thickBot="1" x14ac:dyDescent="0.25">
      <c r="A41" s="6">
        <v>2008</v>
      </c>
      <c r="B41" s="6">
        <v>2288</v>
      </c>
      <c r="C41" s="6">
        <v>2248</v>
      </c>
      <c r="D41" s="6">
        <v>2229</v>
      </c>
      <c r="E41" s="6">
        <v>1815</v>
      </c>
      <c r="F41" s="6">
        <v>1751</v>
      </c>
      <c r="G41" s="6">
        <v>1514</v>
      </c>
      <c r="H41" s="6">
        <v>1150</v>
      </c>
      <c r="I41" s="6">
        <v>1019</v>
      </c>
      <c r="J41" s="6">
        <v>861</v>
      </c>
      <c r="K41" s="6">
        <v>668</v>
      </c>
      <c r="L41" s="6">
        <v>652</v>
      </c>
      <c r="M41" s="6">
        <v>657</v>
      </c>
      <c r="N41" s="6">
        <v>508</v>
      </c>
      <c r="O41" s="6">
        <v>582</v>
      </c>
      <c r="P41" s="6">
        <v>629</v>
      </c>
      <c r="Q41" s="6">
        <v>523</v>
      </c>
      <c r="R41" s="6">
        <v>484</v>
      </c>
      <c r="S41" s="6">
        <v>361</v>
      </c>
      <c r="Z41" s="58"/>
    </row>
    <row r="42" spans="1:26" ht="16" thickBot="1" x14ac:dyDescent="0.25">
      <c r="A42" s="6">
        <v>2009</v>
      </c>
      <c r="B42" s="6">
        <v>2668</v>
      </c>
      <c r="C42" s="6">
        <v>2944</v>
      </c>
      <c r="D42" s="6">
        <v>2850</v>
      </c>
      <c r="E42" s="6">
        <v>2441</v>
      </c>
      <c r="F42" s="6">
        <v>2372</v>
      </c>
      <c r="G42" s="6">
        <v>2233</v>
      </c>
      <c r="H42" s="6">
        <v>1837</v>
      </c>
      <c r="I42" s="6">
        <v>1698</v>
      </c>
      <c r="J42" s="6">
        <v>1503</v>
      </c>
      <c r="K42" s="6">
        <v>1135</v>
      </c>
      <c r="L42" s="6">
        <v>845</v>
      </c>
      <c r="M42" s="6">
        <v>962</v>
      </c>
      <c r="N42" s="6">
        <v>647</v>
      </c>
      <c r="O42" s="6">
        <v>858</v>
      </c>
      <c r="P42" s="6">
        <v>715</v>
      </c>
      <c r="Q42" s="6">
        <v>607</v>
      </c>
      <c r="R42" s="6">
        <v>653</v>
      </c>
      <c r="S42" s="6">
        <v>609</v>
      </c>
      <c r="Z42" s="58"/>
    </row>
    <row r="43" spans="1:26" ht="16" thickBot="1" x14ac:dyDescent="0.25">
      <c r="A43" s="6">
        <v>2011</v>
      </c>
      <c r="B43" s="6">
        <v>2905</v>
      </c>
      <c r="C43" s="6">
        <v>2746</v>
      </c>
      <c r="D43" s="6">
        <v>2602</v>
      </c>
      <c r="E43" s="6">
        <v>2713</v>
      </c>
      <c r="F43" s="6">
        <v>2387</v>
      </c>
      <c r="G43" s="6">
        <v>1709</v>
      </c>
      <c r="H43" s="6">
        <v>1704</v>
      </c>
      <c r="I43" s="6">
        <v>1529</v>
      </c>
      <c r="J43" s="6">
        <v>978</v>
      </c>
      <c r="K43" s="6">
        <v>1179</v>
      </c>
      <c r="L43" s="6">
        <v>577</v>
      </c>
      <c r="M43" s="6">
        <v>649</v>
      </c>
      <c r="N43" s="6">
        <v>554</v>
      </c>
      <c r="O43" s="6">
        <v>440</v>
      </c>
      <c r="P43" s="6">
        <v>466</v>
      </c>
      <c r="Q43" s="6">
        <v>315</v>
      </c>
      <c r="R43" s="6">
        <v>440</v>
      </c>
      <c r="S43" s="6">
        <v>550</v>
      </c>
      <c r="Z43" s="58"/>
    </row>
    <row r="44" spans="1:26" ht="16" thickBot="1" x14ac:dyDescent="0.25">
      <c r="A44" s="6">
        <v>2013</v>
      </c>
      <c r="B44" s="6">
        <v>2498</v>
      </c>
      <c r="C44" s="6">
        <v>2035</v>
      </c>
      <c r="D44" s="6">
        <v>1905</v>
      </c>
      <c r="E44" s="6">
        <v>1631</v>
      </c>
      <c r="F44" s="6">
        <v>1710</v>
      </c>
      <c r="G44" s="6">
        <v>1573</v>
      </c>
      <c r="H44" s="6">
        <v>1424</v>
      </c>
      <c r="I44" s="6">
        <v>1009</v>
      </c>
      <c r="J44" s="6">
        <v>790</v>
      </c>
      <c r="K44" s="6">
        <v>671</v>
      </c>
      <c r="L44" s="6">
        <v>503</v>
      </c>
      <c r="M44" s="6">
        <v>506</v>
      </c>
      <c r="N44" s="6">
        <v>400</v>
      </c>
      <c r="O44" s="6">
        <v>456</v>
      </c>
      <c r="P44" s="6">
        <v>234</v>
      </c>
      <c r="Q44" s="6">
        <v>266</v>
      </c>
      <c r="R44" s="6">
        <v>227</v>
      </c>
      <c r="S44" s="6">
        <v>176</v>
      </c>
      <c r="Z44" s="58"/>
    </row>
    <row r="45" spans="1:26" ht="16" thickBot="1" x14ac:dyDescent="0.25">
      <c r="A45" s="6">
        <v>2015</v>
      </c>
      <c r="B45" s="6">
        <v>3469</v>
      </c>
      <c r="C45" s="6">
        <v>2384</v>
      </c>
      <c r="D45" s="6">
        <v>2546</v>
      </c>
      <c r="E45" s="6">
        <v>2084</v>
      </c>
      <c r="F45" s="6">
        <v>2142</v>
      </c>
      <c r="G45" s="6">
        <v>1734</v>
      </c>
      <c r="H45" s="6">
        <v>1336</v>
      </c>
      <c r="I45" s="6">
        <v>1108</v>
      </c>
      <c r="J45" s="6">
        <v>1020</v>
      </c>
      <c r="K45" s="6">
        <v>899</v>
      </c>
      <c r="L45" s="6">
        <v>713</v>
      </c>
      <c r="M45" s="6">
        <v>621</v>
      </c>
      <c r="N45" s="6">
        <v>605</v>
      </c>
      <c r="O45" s="6">
        <v>495</v>
      </c>
      <c r="P45" s="6">
        <v>274</v>
      </c>
      <c r="Q45" s="6">
        <v>289</v>
      </c>
      <c r="R45" s="6">
        <v>341</v>
      </c>
      <c r="S45" s="6">
        <v>291</v>
      </c>
      <c r="Z45" s="58"/>
    </row>
    <row r="46" spans="1:26" ht="16" thickBot="1" x14ac:dyDescent="0.25">
      <c r="A46" s="6">
        <v>2017</v>
      </c>
      <c r="B46" s="6">
        <v>2890</v>
      </c>
      <c r="C46" s="6">
        <v>2547</v>
      </c>
      <c r="D46" s="6">
        <v>2501</v>
      </c>
      <c r="E46" s="6">
        <v>2091</v>
      </c>
      <c r="F46" s="6">
        <v>1792</v>
      </c>
      <c r="G46" s="6">
        <v>1786</v>
      </c>
      <c r="H46" s="6">
        <v>1532</v>
      </c>
      <c r="I46" s="6">
        <v>1274</v>
      </c>
      <c r="J46" s="6">
        <v>1269</v>
      </c>
      <c r="K46" s="6">
        <v>1029</v>
      </c>
      <c r="L46" s="6">
        <v>765</v>
      </c>
      <c r="M46" s="6">
        <v>579</v>
      </c>
      <c r="N46" s="6">
        <v>481</v>
      </c>
      <c r="O46" s="6">
        <v>446</v>
      </c>
      <c r="P46" s="6">
        <v>294</v>
      </c>
      <c r="Q46" s="6">
        <v>299</v>
      </c>
      <c r="R46" s="6">
        <v>247</v>
      </c>
      <c r="S46" s="6">
        <v>245</v>
      </c>
      <c r="Z46" s="58"/>
    </row>
    <row r="47" spans="1:26" ht="16" thickBot="1" x14ac:dyDescent="0.25">
      <c r="A47" s="6">
        <v>2019</v>
      </c>
      <c r="B47" s="6">
        <v>1653</v>
      </c>
      <c r="C47" s="6">
        <v>1799</v>
      </c>
      <c r="D47" s="6">
        <v>1617</v>
      </c>
      <c r="E47" s="6">
        <v>1490</v>
      </c>
      <c r="F47" s="6">
        <v>1057</v>
      </c>
      <c r="G47" s="6">
        <v>1185</v>
      </c>
      <c r="H47" s="6">
        <v>846</v>
      </c>
      <c r="I47" s="6">
        <v>840</v>
      </c>
      <c r="J47" s="6">
        <v>670</v>
      </c>
      <c r="K47" s="6">
        <v>568</v>
      </c>
      <c r="L47" s="6">
        <v>461</v>
      </c>
      <c r="M47" s="6">
        <v>313</v>
      </c>
      <c r="N47" s="6">
        <v>304</v>
      </c>
      <c r="O47" s="6">
        <v>312</v>
      </c>
      <c r="P47" s="6">
        <v>231</v>
      </c>
      <c r="Q47" s="6">
        <v>242</v>
      </c>
      <c r="R47" s="6">
        <v>179</v>
      </c>
      <c r="S47" s="6">
        <v>130</v>
      </c>
      <c r="Z47" s="58"/>
    </row>
    <row r="48" spans="1:26" ht="16" thickBot="1" x14ac:dyDescent="0.25">
      <c r="A48" s="6">
        <v>2021</v>
      </c>
      <c r="B48" s="66">
        <v>2949</v>
      </c>
      <c r="C48" s="66">
        <v>2978</v>
      </c>
      <c r="D48" s="66">
        <v>2916</v>
      </c>
      <c r="E48" s="66">
        <v>2231</v>
      </c>
      <c r="F48" s="66">
        <v>1852</v>
      </c>
      <c r="G48" s="66">
        <v>1665</v>
      </c>
      <c r="H48" s="66">
        <v>1400</v>
      </c>
      <c r="I48" s="66">
        <v>1372</v>
      </c>
      <c r="J48" s="66">
        <v>1159</v>
      </c>
      <c r="K48" s="66">
        <v>942</v>
      </c>
      <c r="L48" s="66">
        <v>934</v>
      </c>
      <c r="M48" s="6">
        <v>882</v>
      </c>
      <c r="N48" s="6">
        <v>622</v>
      </c>
      <c r="O48" s="6">
        <v>713</v>
      </c>
      <c r="P48" s="6">
        <v>613</v>
      </c>
      <c r="Q48" s="6">
        <v>408</v>
      </c>
      <c r="R48" s="6">
        <v>387</v>
      </c>
      <c r="S48" s="6">
        <v>393</v>
      </c>
      <c r="Z48" s="58"/>
    </row>
    <row r="49" spans="1:26" ht="16" thickBot="1" x14ac:dyDescent="0.25">
      <c r="A49" s="10"/>
      <c r="Z49" s="58"/>
    </row>
    <row r="50" spans="1:26" ht="27" thickBot="1" x14ac:dyDescent="0.25">
      <c r="A50" s="25" t="s">
        <v>1</v>
      </c>
      <c r="B50" s="62">
        <v>69.5</v>
      </c>
      <c r="C50" s="62">
        <v>70.5</v>
      </c>
      <c r="D50" s="62">
        <v>71.5</v>
      </c>
      <c r="E50" s="62">
        <v>72.5</v>
      </c>
      <c r="F50" s="62">
        <v>73.5</v>
      </c>
      <c r="G50" s="62">
        <v>74.5</v>
      </c>
      <c r="H50" s="62">
        <v>75.5</v>
      </c>
      <c r="I50" s="62">
        <v>76.5</v>
      </c>
      <c r="J50" s="62">
        <v>77.5</v>
      </c>
      <c r="K50" s="62">
        <v>78.5</v>
      </c>
      <c r="L50" s="62">
        <v>79.5</v>
      </c>
      <c r="M50" s="62" t="s">
        <v>93</v>
      </c>
      <c r="N50" s="18" t="s">
        <v>100</v>
      </c>
      <c r="P50" s="62" t="s">
        <v>304</v>
      </c>
      <c r="Q50" s="18" t="s">
        <v>303</v>
      </c>
      <c r="Z50" s="58"/>
    </row>
    <row r="51" spans="1:26" ht="16" thickBot="1" x14ac:dyDescent="0.25">
      <c r="A51" s="6">
        <v>1994</v>
      </c>
      <c r="B51" s="50">
        <v>256</v>
      </c>
      <c r="C51" s="50">
        <v>253</v>
      </c>
      <c r="D51" s="50">
        <v>151</v>
      </c>
      <c r="E51" s="50">
        <v>136</v>
      </c>
      <c r="F51" s="50">
        <v>122</v>
      </c>
      <c r="G51" s="50">
        <v>74</v>
      </c>
      <c r="H51" s="50">
        <v>113</v>
      </c>
      <c r="I51" s="50">
        <v>47</v>
      </c>
      <c r="J51" s="50">
        <v>39</v>
      </c>
      <c r="K51" s="50">
        <v>40</v>
      </c>
      <c r="L51" s="63">
        <v>30</v>
      </c>
      <c r="M51" s="63">
        <v>97</v>
      </c>
      <c r="N51" s="67">
        <f t="shared" ref="N51:N71" si="0">B3+C3+D3+E3+F3+G3+H3+I3+J3+K3+L3+M3+N3+O3+P3+Q3+R3+S3+T3+U3+V3+W3+B27+C27+D27+E27+F27+G27+H27+I27+J27+K27+L27+M27+N27+O27+P27+Q27+R27+S27+B51+C51+D51+E51+F51+G51+H51+I51+J51+K51+L51+M51</f>
        <v>57444</v>
      </c>
      <c r="P51" s="58">
        <f t="shared" ref="P51:P71" si="1">K27+L27+M27+N27+O27+P27+Q27+R27+S27+B51+C51+D51+E51+F51+G51+H51+I51+J51+K51+L51+M51</f>
        <v>6212</v>
      </c>
      <c r="Q51" s="59">
        <f>(P51/N51)*100</f>
        <v>10.814010166422952</v>
      </c>
      <c r="Z51" s="58"/>
    </row>
    <row r="52" spans="1:26" ht="16" thickBot="1" x14ac:dyDescent="0.25">
      <c r="A52" s="6">
        <v>1995</v>
      </c>
      <c r="B52" s="50">
        <v>339</v>
      </c>
      <c r="C52" s="50">
        <v>244</v>
      </c>
      <c r="D52" s="50">
        <v>181</v>
      </c>
      <c r="E52" s="50">
        <v>179</v>
      </c>
      <c r="F52" s="50">
        <v>97</v>
      </c>
      <c r="G52" s="50">
        <v>100</v>
      </c>
      <c r="H52" s="50">
        <v>137</v>
      </c>
      <c r="I52" s="50">
        <v>56</v>
      </c>
      <c r="J52" s="50">
        <v>53</v>
      </c>
      <c r="K52" s="50">
        <v>53</v>
      </c>
      <c r="L52" s="63">
        <v>34</v>
      </c>
      <c r="M52" s="63">
        <v>101</v>
      </c>
      <c r="N52" s="67">
        <f t="shared" si="0"/>
        <v>64574</v>
      </c>
      <c r="P52" s="58">
        <f t="shared" si="1"/>
        <v>6887</v>
      </c>
      <c r="Q52" s="59">
        <f t="shared" ref="Q52:Q72" si="2">(P52/N52)*100</f>
        <v>10.665283240932883</v>
      </c>
      <c r="Z52" s="58"/>
    </row>
    <row r="53" spans="1:26" ht="16" thickBot="1" x14ac:dyDescent="0.25">
      <c r="A53" s="6">
        <v>1996</v>
      </c>
      <c r="B53" s="50">
        <v>232</v>
      </c>
      <c r="C53" s="50">
        <v>168</v>
      </c>
      <c r="D53" s="50">
        <v>118</v>
      </c>
      <c r="E53" s="50">
        <v>123</v>
      </c>
      <c r="F53" s="50">
        <v>93</v>
      </c>
      <c r="G53" s="50">
        <v>97</v>
      </c>
      <c r="H53" s="50">
        <v>61</v>
      </c>
      <c r="I53" s="50">
        <v>28</v>
      </c>
      <c r="J53" s="50">
        <v>40</v>
      </c>
      <c r="K53" s="50">
        <v>39</v>
      </c>
      <c r="L53" s="63">
        <v>21</v>
      </c>
      <c r="M53" s="63">
        <v>74</v>
      </c>
      <c r="N53" s="67">
        <f t="shared" si="0"/>
        <v>68887</v>
      </c>
      <c r="P53" s="58">
        <f t="shared" si="1"/>
        <v>5055</v>
      </c>
      <c r="Q53" s="59">
        <f t="shared" si="2"/>
        <v>7.3381044318957134</v>
      </c>
      <c r="Z53" s="58"/>
    </row>
    <row r="54" spans="1:26" ht="16" thickBot="1" x14ac:dyDescent="0.25">
      <c r="A54" s="6">
        <v>1997</v>
      </c>
      <c r="B54" s="50">
        <v>171</v>
      </c>
      <c r="C54" s="50">
        <v>207</v>
      </c>
      <c r="D54" s="50">
        <v>216</v>
      </c>
      <c r="E54" s="50">
        <v>119</v>
      </c>
      <c r="F54" s="50">
        <v>109</v>
      </c>
      <c r="G54" s="50">
        <v>111</v>
      </c>
      <c r="H54" s="50">
        <v>104</v>
      </c>
      <c r="I54" s="50">
        <v>61</v>
      </c>
      <c r="J54" s="50">
        <v>32</v>
      </c>
      <c r="K54" s="50">
        <v>35</v>
      </c>
      <c r="L54" s="63">
        <v>40</v>
      </c>
      <c r="M54" s="63">
        <v>185</v>
      </c>
      <c r="N54" s="67">
        <f t="shared" si="0"/>
        <v>67819</v>
      </c>
      <c r="P54" s="58">
        <f t="shared" si="1"/>
        <v>5791</v>
      </c>
      <c r="Q54" s="59">
        <f t="shared" si="2"/>
        <v>8.5389050266149606</v>
      </c>
      <c r="Z54" s="58"/>
    </row>
    <row r="55" spans="1:26" ht="16" thickBot="1" x14ac:dyDescent="0.25">
      <c r="A55" s="6">
        <v>1998</v>
      </c>
      <c r="B55" s="50">
        <v>308</v>
      </c>
      <c r="C55" s="50">
        <v>320</v>
      </c>
      <c r="D55" s="50">
        <v>235</v>
      </c>
      <c r="E55" s="50">
        <v>222</v>
      </c>
      <c r="F55" s="50">
        <v>229</v>
      </c>
      <c r="G55" s="50">
        <v>144</v>
      </c>
      <c r="H55" s="50">
        <v>102</v>
      </c>
      <c r="I55" s="50">
        <v>64</v>
      </c>
      <c r="J55" s="50">
        <v>65</v>
      </c>
      <c r="K55" s="50">
        <v>61</v>
      </c>
      <c r="L55" s="63">
        <v>43</v>
      </c>
      <c r="M55" s="63">
        <v>192</v>
      </c>
      <c r="N55" s="67">
        <f t="shared" si="0"/>
        <v>59784</v>
      </c>
      <c r="P55" s="58">
        <f t="shared" si="1"/>
        <v>7872</v>
      </c>
      <c r="Q55" s="59">
        <f t="shared" si="2"/>
        <v>13.167402649538337</v>
      </c>
      <c r="Z55" s="58"/>
    </row>
    <row r="56" spans="1:26" ht="16" thickBot="1" x14ac:dyDescent="0.25">
      <c r="A56" s="6">
        <v>1999</v>
      </c>
      <c r="B56" s="50">
        <v>478</v>
      </c>
      <c r="C56" s="50">
        <v>406</v>
      </c>
      <c r="D56" s="50">
        <v>385</v>
      </c>
      <c r="E56" s="50">
        <v>319</v>
      </c>
      <c r="F56" s="50">
        <v>182</v>
      </c>
      <c r="G56" s="50">
        <v>205</v>
      </c>
      <c r="H56" s="50">
        <v>223</v>
      </c>
      <c r="I56" s="50">
        <v>125</v>
      </c>
      <c r="J56" s="50">
        <v>109</v>
      </c>
      <c r="K56" s="50">
        <v>145</v>
      </c>
      <c r="L56" s="63">
        <v>51</v>
      </c>
      <c r="M56" s="63">
        <v>328</v>
      </c>
      <c r="N56" s="67">
        <f t="shared" si="0"/>
        <v>67569</v>
      </c>
      <c r="P56" s="58">
        <f t="shared" si="1"/>
        <v>11142</v>
      </c>
      <c r="Q56" s="59">
        <f t="shared" si="2"/>
        <v>16.489810416019179</v>
      </c>
      <c r="Z56" s="58"/>
    </row>
    <row r="57" spans="1:26" ht="16" thickBot="1" x14ac:dyDescent="0.25">
      <c r="A57" s="6">
        <v>2000</v>
      </c>
      <c r="B57" s="50">
        <v>341</v>
      </c>
      <c r="C57" s="50">
        <v>376</v>
      </c>
      <c r="D57" s="50">
        <v>232</v>
      </c>
      <c r="E57" s="50">
        <v>210</v>
      </c>
      <c r="F57" s="50">
        <v>168</v>
      </c>
      <c r="G57" s="50">
        <v>153</v>
      </c>
      <c r="H57" s="50">
        <v>141</v>
      </c>
      <c r="I57" s="50">
        <v>77</v>
      </c>
      <c r="J57" s="50">
        <v>96</v>
      </c>
      <c r="K57" s="50">
        <v>77</v>
      </c>
      <c r="L57" s="63">
        <v>47</v>
      </c>
      <c r="M57" s="63">
        <v>233</v>
      </c>
      <c r="N57" s="67">
        <f t="shared" si="0"/>
        <v>55187</v>
      </c>
      <c r="P57" s="58">
        <f t="shared" si="1"/>
        <v>9048</v>
      </c>
      <c r="Q57" s="59">
        <f t="shared" si="2"/>
        <v>16.395165528113505</v>
      </c>
      <c r="Z57" s="58"/>
    </row>
    <row r="58" spans="1:26" ht="16" thickBot="1" x14ac:dyDescent="0.25">
      <c r="A58" s="6">
        <v>2001</v>
      </c>
      <c r="B58" s="50">
        <v>490</v>
      </c>
      <c r="C58" s="50">
        <v>375</v>
      </c>
      <c r="D58" s="50">
        <v>279</v>
      </c>
      <c r="E58" s="50">
        <v>170</v>
      </c>
      <c r="F58" s="50">
        <v>207</v>
      </c>
      <c r="G58" s="50">
        <v>178</v>
      </c>
      <c r="H58" s="50">
        <v>157</v>
      </c>
      <c r="I58" s="50">
        <v>85</v>
      </c>
      <c r="J58" s="50">
        <v>133</v>
      </c>
      <c r="K58" s="50">
        <v>69</v>
      </c>
      <c r="L58" s="63">
        <v>49</v>
      </c>
      <c r="M58" s="63">
        <v>306</v>
      </c>
      <c r="N58" s="67">
        <f t="shared" si="0"/>
        <v>66941</v>
      </c>
      <c r="P58" s="58">
        <f t="shared" si="1"/>
        <v>10510</v>
      </c>
      <c r="Q58" s="59">
        <f t="shared" si="2"/>
        <v>15.70039288328528</v>
      </c>
    </row>
    <row r="59" spans="1:26" ht="16" thickBot="1" x14ac:dyDescent="0.25">
      <c r="A59" s="6">
        <v>2002</v>
      </c>
      <c r="B59" s="50">
        <v>469</v>
      </c>
      <c r="C59" s="50">
        <v>383</v>
      </c>
      <c r="D59" s="50">
        <v>297</v>
      </c>
      <c r="E59" s="50">
        <v>251</v>
      </c>
      <c r="F59" s="50">
        <v>183</v>
      </c>
      <c r="G59" s="50">
        <v>163</v>
      </c>
      <c r="H59" s="50">
        <v>134</v>
      </c>
      <c r="I59" s="50">
        <v>104</v>
      </c>
      <c r="J59" s="50">
        <v>130</v>
      </c>
      <c r="K59" s="50">
        <v>48</v>
      </c>
      <c r="L59" s="63">
        <v>65</v>
      </c>
      <c r="M59" s="63">
        <v>251</v>
      </c>
      <c r="N59" s="67">
        <f t="shared" si="0"/>
        <v>70069</v>
      </c>
      <c r="P59" s="58">
        <f t="shared" si="1"/>
        <v>11327</v>
      </c>
      <c r="Q59" s="59">
        <f t="shared" si="2"/>
        <v>16.165494013044285</v>
      </c>
    </row>
    <row r="60" spans="1:26" ht="16" thickBot="1" x14ac:dyDescent="0.25">
      <c r="A60" s="6">
        <v>2003</v>
      </c>
      <c r="B60" s="50">
        <v>563</v>
      </c>
      <c r="C60" s="50">
        <v>632</v>
      </c>
      <c r="D60" s="50">
        <v>464</v>
      </c>
      <c r="E60" s="50">
        <v>249</v>
      </c>
      <c r="F60" s="50">
        <v>244</v>
      </c>
      <c r="G60" s="50">
        <v>170</v>
      </c>
      <c r="H60" s="50">
        <v>242</v>
      </c>
      <c r="I60" s="50">
        <v>201</v>
      </c>
      <c r="J60" s="50">
        <v>128</v>
      </c>
      <c r="K60" s="50">
        <v>125</v>
      </c>
      <c r="L60" s="63">
        <v>114</v>
      </c>
      <c r="M60" s="63">
        <v>356</v>
      </c>
      <c r="N60" s="67">
        <f t="shared" si="0"/>
        <v>74961</v>
      </c>
      <c r="P60" s="58">
        <f t="shared" si="1"/>
        <v>14852</v>
      </c>
      <c r="Q60" s="59">
        <f t="shared" si="2"/>
        <v>19.81296941076026</v>
      </c>
    </row>
    <row r="61" spans="1:26" ht="16" thickBot="1" x14ac:dyDescent="0.25">
      <c r="A61" s="6">
        <v>2004</v>
      </c>
      <c r="B61" s="50">
        <v>654</v>
      </c>
      <c r="C61" s="50">
        <v>420</v>
      </c>
      <c r="D61" s="50">
        <v>373</v>
      </c>
      <c r="E61" s="50">
        <v>325</v>
      </c>
      <c r="F61" s="50">
        <v>521</v>
      </c>
      <c r="G61" s="50">
        <v>248</v>
      </c>
      <c r="H61" s="50">
        <v>181</v>
      </c>
      <c r="I61" s="50">
        <v>135</v>
      </c>
      <c r="J61" s="50">
        <v>121</v>
      </c>
      <c r="K61" s="50">
        <v>100</v>
      </c>
      <c r="L61" s="63">
        <v>109</v>
      </c>
      <c r="M61" s="63">
        <v>431</v>
      </c>
      <c r="N61" s="67">
        <f t="shared" si="0"/>
        <v>68415</v>
      </c>
      <c r="P61" s="58">
        <f t="shared" si="1"/>
        <v>13457</v>
      </c>
      <c r="Q61" s="59">
        <f t="shared" si="2"/>
        <v>19.669663085580645</v>
      </c>
    </row>
    <row r="62" spans="1:26" ht="16" thickBot="1" x14ac:dyDescent="0.25">
      <c r="A62" s="6">
        <v>2005</v>
      </c>
      <c r="B62" s="50">
        <v>523</v>
      </c>
      <c r="C62" s="50">
        <v>508</v>
      </c>
      <c r="D62" s="50">
        <v>400</v>
      </c>
      <c r="E62" s="50">
        <v>262</v>
      </c>
      <c r="F62" s="50">
        <v>196</v>
      </c>
      <c r="G62" s="50">
        <v>159</v>
      </c>
      <c r="H62" s="50">
        <v>156</v>
      </c>
      <c r="I62" s="50">
        <v>162</v>
      </c>
      <c r="J62" s="50">
        <v>109</v>
      </c>
      <c r="K62" s="50">
        <v>82</v>
      </c>
      <c r="L62" s="63">
        <v>61</v>
      </c>
      <c r="M62" s="63">
        <v>426</v>
      </c>
      <c r="N62" s="67">
        <f t="shared" si="0"/>
        <v>67190</v>
      </c>
      <c r="P62" s="58">
        <f t="shared" si="1"/>
        <v>11588</v>
      </c>
      <c r="Q62" s="59">
        <f t="shared" si="2"/>
        <v>17.246614079476114</v>
      </c>
    </row>
    <row r="63" spans="1:26" ht="16" thickBot="1" x14ac:dyDescent="0.25">
      <c r="A63" s="6">
        <v>2006</v>
      </c>
      <c r="B63" s="50">
        <v>474</v>
      </c>
      <c r="C63" s="50">
        <v>508</v>
      </c>
      <c r="D63" s="50">
        <v>397</v>
      </c>
      <c r="E63" s="50">
        <v>285</v>
      </c>
      <c r="F63" s="50">
        <v>185</v>
      </c>
      <c r="G63" s="50">
        <v>276</v>
      </c>
      <c r="H63" s="50">
        <v>185</v>
      </c>
      <c r="I63" s="50">
        <v>140</v>
      </c>
      <c r="J63" s="50">
        <v>136</v>
      </c>
      <c r="K63" s="50">
        <v>81</v>
      </c>
      <c r="L63" s="63">
        <v>96</v>
      </c>
      <c r="M63" s="63">
        <v>497</v>
      </c>
      <c r="N63" s="67">
        <f t="shared" si="0"/>
        <v>59886</v>
      </c>
      <c r="P63" s="58">
        <f t="shared" si="1"/>
        <v>11507</v>
      </c>
      <c r="Q63" s="59">
        <f t="shared" si="2"/>
        <v>19.214841532244598</v>
      </c>
    </row>
    <row r="64" spans="1:26" ht="16" thickBot="1" x14ac:dyDescent="0.25">
      <c r="A64" s="6">
        <v>2007</v>
      </c>
      <c r="B64" s="50">
        <v>289</v>
      </c>
      <c r="C64" s="50">
        <v>254</v>
      </c>
      <c r="D64" s="50">
        <v>261</v>
      </c>
      <c r="E64" s="50">
        <v>101</v>
      </c>
      <c r="F64" s="50">
        <v>140</v>
      </c>
      <c r="G64" s="50">
        <v>130</v>
      </c>
      <c r="H64" s="50">
        <v>75</v>
      </c>
      <c r="I64" s="50">
        <v>52</v>
      </c>
      <c r="J64" s="50">
        <v>80</v>
      </c>
      <c r="K64" s="50">
        <v>59</v>
      </c>
      <c r="L64" s="63">
        <v>47</v>
      </c>
      <c r="M64" s="63">
        <v>278</v>
      </c>
      <c r="N64" s="67">
        <f t="shared" si="0"/>
        <v>90260</v>
      </c>
      <c r="P64" s="58">
        <f t="shared" si="1"/>
        <v>7529</v>
      </c>
      <c r="Q64" s="59">
        <f t="shared" si="2"/>
        <v>8.3414580101927758</v>
      </c>
    </row>
    <row r="65" spans="1:52" ht="16" thickBot="1" x14ac:dyDescent="0.25">
      <c r="A65" s="6">
        <v>2008</v>
      </c>
      <c r="B65" s="50">
        <v>313</v>
      </c>
      <c r="C65" s="50">
        <v>258</v>
      </c>
      <c r="D65" s="50">
        <v>226</v>
      </c>
      <c r="E65" s="50">
        <v>201</v>
      </c>
      <c r="F65" s="50">
        <v>138</v>
      </c>
      <c r="G65" s="50">
        <v>107</v>
      </c>
      <c r="H65" s="50">
        <v>59</v>
      </c>
      <c r="I65" s="50">
        <v>62</v>
      </c>
      <c r="J65" s="50">
        <v>89</v>
      </c>
      <c r="K65" s="50">
        <v>66</v>
      </c>
      <c r="L65" s="63">
        <v>76</v>
      </c>
      <c r="M65" s="63">
        <v>508</v>
      </c>
      <c r="N65" s="67">
        <f t="shared" si="0"/>
        <v>80851</v>
      </c>
      <c r="P65" s="58">
        <f t="shared" si="1"/>
        <v>7167</v>
      </c>
      <c r="Q65" s="59">
        <f t="shared" si="2"/>
        <v>8.864454366674499</v>
      </c>
    </row>
    <row r="66" spans="1:52" ht="16" thickBot="1" x14ac:dyDescent="0.25">
      <c r="A66" s="6">
        <v>2009</v>
      </c>
      <c r="B66" s="50">
        <v>574</v>
      </c>
      <c r="C66" s="50">
        <v>541</v>
      </c>
      <c r="D66" s="50">
        <v>271</v>
      </c>
      <c r="E66" s="50">
        <v>386</v>
      </c>
      <c r="F66" s="50">
        <v>219</v>
      </c>
      <c r="G66" s="50">
        <v>171</v>
      </c>
      <c r="H66" s="50">
        <v>191</v>
      </c>
      <c r="I66" s="50">
        <v>112</v>
      </c>
      <c r="J66" s="50">
        <v>121</v>
      </c>
      <c r="K66" s="50">
        <v>89</v>
      </c>
      <c r="L66" s="63">
        <v>100</v>
      </c>
      <c r="M66" s="63">
        <v>407</v>
      </c>
      <c r="N66" s="67">
        <f t="shared" si="0"/>
        <v>93764</v>
      </c>
      <c r="P66" s="58">
        <f t="shared" si="1"/>
        <v>10213</v>
      </c>
      <c r="Q66" s="59">
        <f t="shared" si="2"/>
        <v>10.89224009214624</v>
      </c>
    </row>
    <row r="67" spans="1:52" ht="16" thickBot="1" x14ac:dyDescent="0.25">
      <c r="A67" s="6">
        <v>2011</v>
      </c>
      <c r="B67" s="50">
        <v>415</v>
      </c>
      <c r="C67" s="50">
        <v>409</v>
      </c>
      <c r="D67" s="50">
        <v>200</v>
      </c>
      <c r="E67" s="50">
        <v>285</v>
      </c>
      <c r="F67" s="50">
        <v>235</v>
      </c>
      <c r="G67" s="50">
        <v>193</v>
      </c>
      <c r="H67" s="50">
        <v>225</v>
      </c>
      <c r="I67" s="50">
        <v>204</v>
      </c>
      <c r="J67" s="50">
        <v>175</v>
      </c>
      <c r="K67" s="50">
        <v>51</v>
      </c>
      <c r="L67" s="63">
        <v>87</v>
      </c>
      <c r="M67" s="63">
        <v>503</v>
      </c>
      <c r="N67" s="67">
        <f t="shared" si="0"/>
        <v>67066</v>
      </c>
      <c r="P67" s="58">
        <f t="shared" si="1"/>
        <v>8152</v>
      </c>
      <c r="Q67" s="59">
        <f t="shared" si="2"/>
        <v>12.15519040944741</v>
      </c>
    </row>
    <row r="68" spans="1:52" ht="16" thickBot="1" x14ac:dyDescent="0.25">
      <c r="A68" s="6">
        <v>2013</v>
      </c>
      <c r="B68" s="50">
        <v>162</v>
      </c>
      <c r="C68" s="50">
        <v>173</v>
      </c>
      <c r="D68" s="50">
        <v>124</v>
      </c>
      <c r="E68" s="50">
        <v>114</v>
      </c>
      <c r="F68" s="50">
        <v>109</v>
      </c>
      <c r="G68" s="50">
        <v>112</v>
      </c>
      <c r="H68" s="50">
        <v>66</v>
      </c>
      <c r="I68" s="50">
        <v>72</v>
      </c>
      <c r="J68" s="50">
        <v>79</v>
      </c>
      <c r="K68" s="50">
        <v>34</v>
      </c>
      <c r="L68" s="63">
        <v>43</v>
      </c>
      <c r="M68" s="63">
        <v>260</v>
      </c>
      <c r="N68" s="67">
        <f t="shared" si="0"/>
        <v>55662</v>
      </c>
      <c r="P68" s="58">
        <f t="shared" si="1"/>
        <v>4787</v>
      </c>
      <c r="Q68" s="59">
        <f t="shared" si="2"/>
        <v>8.6001221659300775</v>
      </c>
    </row>
    <row r="69" spans="1:52" ht="16" thickBot="1" x14ac:dyDescent="0.25">
      <c r="A69" s="6">
        <v>2015</v>
      </c>
      <c r="B69" s="50">
        <v>252</v>
      </c>
      <c r="C69" s="50">
        <v>265</v>
      </c>
      <c r="D69" s="50">
        <v>176</v>
      </c>
      <c r="E69" s="50">
        <v>195</v>
      </c>
      <c r="F69" s="50">
        <v>186</v>
      </c>
      <c r="G69" s="50">
        <v>205</v>
      </c>
      <c r="H69" s="50">
        <v>89</v>
      </c>
      <c r="I69" s="50">
        <v>78</v>
      </c>
      <c r="J69" s="50">
        <v>73</v>
      </c>
      <c r="K69" s="50">
        <v>141</v>
      </c>
      <c r="L69" s="63">
        <v>53</v>
      </c>
      <c r="M69" s="63">
        <v>286</v>
      </c>
      <c r="N69" s="67">
        <f t="shared" si="0"/>
        <v>69236</v>
      </c>
      <c r="P69" s="58">
        <f t="shared" si="1"/>
        <v>6527</v>
      </c>
      <c r="Q69" s="59">
        <f t="shared" si="2"/>
        <v>9.4271766133225494</v>
      </c>
    </row>
    <row r="70" spans="1:52" ht="16" thickBot="1" x14ac:dyDescent="0.25">
      <c r="A70" s="6">
        <v>2017</v>
      </c>
      <c r="B70" s="50">
        <v>178</v>
      </c>
      <c r="C70" s="50">
        <v>185</v>
      </c>
      <c r="D70" s="50">
        <v>88</v>
      </c>
      <c r="E70" s="50">
        <v>98</v>
      </c>
      <c r="F70" s="50">
        <v>77</v>
      </c>
      <c r="G70" s="50">
        <v>51</v>
      </c>
      <c r="H70" s="50">
        <v>61</v>
      </c>
      <c r="I70" s="50">
        <v>50</v>
      </c>
      <c r="J70" s="50">
        <v>35</v>
      </c>
      <c r="K70" s="50">
        <v>40</v>
      </c>
      <c r="L70" s="63">
        <v>46</v>
      </c>
      <c r="M70" s="63">
        <v>184</v>
      </c>
      <c r="N70" s="67">
        <f t="shared" si="0"/>
        <v>49195</v>
      </c>
      <c r="P70" s="58">
        <f t="shared" si="1"/>
        <v>5478</v>
      </c>
      <c r="Q70" s="59">
        <f t="shared" si="2"/>
        <v>11.135277975404005</v>
      </c>
    </row>
    <row r="71" spans="1:52" ht="16" thickBot="1" x14ac:dyDescent="0.25">
      <c r="A71" s="6">
        <v>2019</v>
      </c>
      <c r="B71" s="50">
        <v>144</v>
      </c>
      <c r="C71" s="50">
        <v>117</v>
      </c>
      <c r="D71" s="50">
        <v>71</v>
      </c>
      <c r="E71" s="50">
        <v>81</v>
      </c>
      <c r="F71" s="50">
        <v>50</v>
      </c>
      <c r="G71" s="50">
        <v>44</v>
      </c>
      <c r="H71" s="50">
        <v>32</v>
      </c>
      <c r="I71" s="50">
        <v>31</v>
      </c>
      <c r="J71" s="50">
        <v>9</v>
      </c>
      <c r="K71" s="50">
        <v>13</v>
      </c>
      <c r="L71" s="63">
        <v>12</v>
      </c>
      <c r="M71" s="63">
        <v>113</v>
      </c>
      <c r="N71" s="67">
        <f t="shared" si="0"/>
        <v>43056</v>
      </c>
      <c r="P71" s="58">
        <f t="shared" si="1"/>
        <v>3457</v>
      </c>
      <c r="Q71" s="59">
        <f t="shared" si="2"/>
        <v>8.0290784095131915</v>
      </c>
    </row>
    <row r="72" spans="1:52" ht="16" thickBot="1" x14ac:dyDescent="0.25">
      <c r="A72" s="6">
        <v>2021</v>
      </c>
      <c r="B72" s="50">
        <v>226</v>
      </c>
      <c r="C72" s="50">
        <v>188</v>
      </c>
      <c r="D72" s="50">
        <v>130</v>
      </c>
      <c r="E72" s="50">
        <v>103</v>
      </c>
      <c r="F72" s="50">
        <v>154</v>
      </c>
      <c r="G72" s="50">
        <v>113</v>
      </c>
      <c r="H72" s="50">
        <v>77</v>
      </c>
      <c r="I72" s="50">
        <v>58</v>
      </c>
      <c r="J72" s="50">
        <v>76</v>
      </c>
      <c r="K72" s="50">
        <v>70</v>
      </c>
      <c r="L72" s="63">
        <v>27</v>
      </c>
      <c r="M72" s="63">
        <v>175</v>
      </c>
      <c r="N72" s="67">
        <f>B24+C24+D24+E24+F24+G24+H24+I24+J24+K24+L24+M24+N24+O24+P24+Q24+R24+S24+T24+U24+V24+W24+B48+C48+D48+E48+F48+G48+H48+I48+J48+K48+L48+M48+N48+O48+P48+Q48+R48+S48+B72+C72+D72+E72+F72+G72+H72+I72+J72+K72+L72+M72</f>
        <v>64668</v>
      </c>
      <c r="P72" s="58">
        <v>7294</v>
      </c>
      <c r="Q72" s="59">
        <f t="shared" si="2"/>
        <v>11.279148883528174</v>
      </c>
    </row>
    <row r="73" spans="1:52" x14ac:dyDescent="0.2">
      <c r="A73" s="28"/>
      <c r="B73" s="28"/>
      <c r="C73" s="28"/>
      <c r="D73" s="28"/>
      <c r="E73" s="28"/>
      <c r="F73" s="28"/>
      <c r="G73" s="28"/>
      <c r="H73" s="28"/>
      <c r="I73" s="28"/>
      <c r="J73" s="28"/>
      <c r="K73" s="28"/>
      <c r="L73" s="28"/>
      <c r="M73" s="28"/>
      <c r="N73" s="28"/>
      <c r="O73" s="28"/>
      <c r="P73" s="28"/>
      <c r="Q73" s="28"/>
      <c r="R73" s="28"/>
    </row>
    <row r="74" spans="1:52" x14ac:dyDescent="0.2">
      <c r="A74" s="9" t="s">
        <v>101</v>
      </c>
    </row>
    <row r="76" spans="1:52" x14ac:dyDescent="0.2">
      <c r="A76" s="11"/>
    </row>
    <row r="77" spans="1:52" x14ac:dyDescent="0.2">
      <c r="C77" s="58"/>
    </row>
    <row r="78" spans="1:52" x14ac:dyDescent="0.2">
      <c r="A78" s="58"/>
      <c r="B78" s="58"/>
      <c r="C78" s="58"/>
      <c r="D78" s="58"/>
      <c r="E78" s="58"/>
      <c r="F78" s="58"/>
      <c r="G78" s="58"/>
      <c r="H78" s="58"/>
      <c r="I78" s="59"/>
      <c r="J78" s="59"/>
      <c r="K78" s="59"/>
      <c r="L78" s="59"/>
      <c r="M78" s="59"/>
      <c r="N78" s="59"/>
      <c r="O78" s="59"/>
      <c r="P78" s="59"/>
      <c r="Q78" s="59"/>
      <c r="R78" s="59"/>
      <c r="S78" s="59"/>
      <c r="T78" s="59"/>
      <c r="U78" s="59"/>
      <c r="V78" s="59"/>
      <c r="W78" s="59"/>
      <c r="X78" s="59"/>
      <c r="Y78" s="59"/>
      <c r="Z78" s="58"/>
      <c r="AA78" s="58"/>
      <c r="AB78" s="58"/>
      <c r="AC78" s="58"/>
      <c r="AD78" s="58"/>
      <c r="AE78" s="58"/>
      <c r="AF78" s="58"/>
      <c r="AG78" s="58"/>
      <c r="AH78" s="58"/>
      <c r="AI78" s="58"/>
      <c r="AL78" s="58"/>
      <c r="AM78" s="58"/>
      <c r="AN78" s="58"/>
      <c r="AO78" s="58"/>
      <c r="AP78" s="58"/>
      <c r="AQ78" s="58"/>
      <c r="AR78" s="58"/>
      <c r="AS78" s="58"/>
      <c r="AT78" s="58"/>
      <c r="AU78" s="58"/>
      <c r="AW78" s="58"/>
      <c r="AX78" s="58"/>
      <c r="AY78" s="58"/>
      <c r="AZ78" s="58"/>
    </row>
    <row r="79" spans="1:52" x14ac:dyDescent="0.2">
      <c r="E79" s="47"/>
      <c r="F79" s="47"/>
      <c r="G79" s="47"/>
      <c r="H79" s="47"/>
      <c r="I79" s="47"/>
      <c r="J79" s="47"/>
      <c r="K79" s="47"/>
      <c r="L79" s="47"/>
      <c r="M79" s="47"/>
      <c r="N79" s="47"/>
      <c r="O79" s="47"/>
      <c r="P79" s="47"/>
      <c r="Q79" s="47"/>
      <c r="R79" s="47"/>
      <c r="S79" s="47"/>
      <c r="T79" s="47"/>
      <c r="U79" s="47"/>
      <c r="V79" s="47"/>
      <c r="W79" s="47"/>
      <c r="X79" s="47"/>
      <c r="Y79" s="47"/>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12174-C0AE-4D52-87CA-2638A798957B}">
  <dimension ref="A1:Y77"/>
  <sheetViews>
    <sheetView showGridLines="0" topLeftCell="A15" zoomScale="130" zoomScaleNormal="130" workbookViewId="0">
      <selection activeCell="G52" sqref="G52"/>
    </sheetView>
  </sheetViews>
  <sheetFormatPr baseColWidth="10" defaultColWidth="8.83203125" defaultRowHeight="15" x14ac:dyDescent="0.2"/>
  <cols>
    <col min="1" max="1" width="8.83203125" customWidth="1"/>
    <col min="2" max="2" width="10.5" customWidth="1"/>
    <col min="4" max="4" width="8.83203125" customWidth="1"/>
    <col min="9" max="9" width="8.83203125" customWidth="1"/>
    <col min="12" max="13" width="8.83203125" customWidth="1"/>
  </cols>
  <sheetData>
    <row r="1" spans="1:24" ht="16" thickBot="1" x14ac:dyDescent="0.25">
      <c r="A1" s="1" t="s">
        <v>300</v>
      </c>
    </row>
    <row r="2" spans="1:24" ht="16" thickBot="1" x14ac:dyDescent="0.25">
      <c r="A2" s="16" t="s">
        <v>102</v>
      </c>
      <c r="B2" s="17" t="s">
        <v>99</v>
      </c>
      <c r="C2" s="17">
        <v>30</v>
      </c>
      <c r="D2" s="17">
        <v>31</v>
      </c>
      <c r="E2" s="17">
        <v>32</v>
      </c>
      <c r="F2" s="17">
        <v>33</v>
      </c>
      <c r="G2" s="17">
        <v>34</v>
      </c>
      <c r="H2" s="17">
        <v>35</v>
      </c>
      <c r="I2" s="17">
        <v>36</v>
      </c>
      <c r="J2" s="17">
        <v>37</v>
      </c>
      <c r="K2" s="17">
        <v>38</v>
      </c>
      <c r="L2" s="17">
        <v>39</v>
      </c>
      <c r="M2" s="17">
        <v>40</v>
      </c>
      <c r="N2" s="17">
        <v>41</v>
      </c>
      <c r="O2" s="17">
        <v>42</v>
      </c>
      <c r="P2" s="17">
        <v>43</v>
      </c>
      <c r="Q2" s="17">
        <v>44</v>
      </c>
      <c r="R2" s="17">
        <v>45</v>
      </c>
      <c r="S2" s="17">
        <v>46</v>
      </c>
      <c r="T2" s="17">
        <v>47</v>
      </c>
      <c r="U2" s="17">
        <v>48</v>
      </c>
      <c r="V2" s="17">
        <v>49</v>
      </c>
      <c r="W2" s="17">
        <v>50</v>
      </c>
    </row>
    <row r="3" spans="1:24" ht="16" thickBot="1" x14ac:dyDescent="0.25">
      <c r="A3" s="5">
        <v>1994</v>
      </c>
      <c r="B3" s="60">
        <v>0</v>
      </c>
      <c r="C3" s="60">
        <v>0</v>
      </c>
      <c r="D3" s="60">
        <v>0</v>
      </c>
      <c r="E3" s="60">
        <v>0</v>
      </c>
      <c r="F3" s="60">
        <v>1</v>
      </c>
      <c r="G3" s="60">
        <v>15</v>
      </c>
      <c r="H3" s="60">
        <v>23</v>
      </c>
      <c r="I3" s="60">
        <v>80</v>
      </c>
      <c r="J3" s="60">
        <v>196</v>
      </c>
      <c r="K3" s="60">
        <v>335</v>
      </c>
      <c r="L3" s="60">
        <v>643</v>
      </c>
      <c r="M3" s="60">
        <v>1123</v>
      </c>
      <c r="N3" s="60">
        <v>1611</v>
      </c>
      <c r="O3" s="60">
        <v>2429</v>
      </c>
      <c r="P3" s="60">
        <v>3426</v>
      </c>
      <c r="Q3" s="60">
        <v>3503</v>
      </c>
      <c r="R3" s="60">
        <v>3824</v>
      </c>
      <c r="S3" s="14">
        <v>3510</v>
      </c>
      <c r="T3" s="14">
        <v>3934</v>
      </c>
      <c r="U3" s="14">
        <v>3716</v>
      </c>
      <c r="V3" s="14">
        <v>2886</v>
      </c>
      <c r="W3" s="14">
        <v>3018</v>
      </c>
      <c r="X3" s="47">
        <f>SUM(B3:W3)</f>
        <v>34273</v>
      </c>
    </row>
    <row r="4" spans="1:24" ht="16" thickBot="1" x14ac:dyDescent="0.25">
      <c r="A4" s="5">
        <v>1995</v>
      </c>
      <c r="B4" s="60">
        <v>0</v>
      </c>
      <c r="C4" s="60">
        <v>0</v>
      </c>
      <c r="D4" s="60">
        <v>1</v>
      </c>
      <c r="E4" s="60">
        <v>3</v>
      </c>
      <c r="F4" s="60">
        <v>6</v>
      </c>
      <c r="G4" s="60">
        <v>15</v>
      </c>
      <c r="H4" s="60">
        <v>29</v>
      </c>
      <c r="I4" s="60">
        <v>86</v>
      </c>
      <c r="J4" s="60">
        <v>141</v>
      </c>
      <c r="K4" s="60">
        <v>242</v>
      </c>
      <c r="L4" s="60">
        <v>472</v>
      </c>
      <c r="M4" s="60">
        <v>930</v>
      </c>
      <c r="N4" s="60">
        <v>1210</v>
      </c>
      <c r="O4" s="60">
        <v>2291</v>
      </c>
      <c r="P4" s="60">
        <v>3088</v>
      </c>
      <c r="Q4" s="60">
        <v>3837</v>
      </c>
      <c r="R4" s="60">
        <v>4470</v>
      </c>
      <c r="S4" s="14">
        <v>4537</v>
      </c>
      <c r="T4" s="14">
        <v>4629</v>
      </c>
      <c r="U4" s="14">
        <v>4317</v>
      </c>
      <c r="V4" s="14">
        <v>3835</v>
      </c>
      <c r="W4" s="14">
        <v>3855</v>
      </c>
      <c r="X4" s="47">
        <f t="shared" ref="X4:X23" si="0">SUM(B4:W4)</f>
        <v>37994</v>
      </c>
    </row>
    <row r="5" spans="1:24" ht="16" thickBot="1" x14ac:dyDescent="0.25">
      <c r="A5" s="5">
        <v>1996</v>
      </c>
      <c r="B5" s="60">
        <v>0</v>
      </c>
      <c r="C5" s="60">
        <v>0</v>
      </c>
      <c r="D5" s="60">
        <v>0</v>
      </c>
      <c r="E5" s="60">
        <v>4</v>
      </c>
      <c r="F5" s="60">
        <v>0</v>
      </c>
      <c r="G5" s="60">
        <v>1</v>
      </c>
      <c r="H5" s="60">
        <v>10</v>
      </c>
      <c r="I5" s="60">
        <v>26</v>
      </c>
      <c r="J5" s="60">
        <v>28</v>
      </c>
      <c r="K5" s="60">
        <v>64</v>
      </c>
      <c r="L5" s="60">
        <v>123</v>
      </c>
      <c r="M5" s="60">
        <v>228</v>
      </c>
      <c r="N5" s="60">
        <v>233</v>
      </c>
      <c r="O5" s="60">
        <v>424</v>
      </c>
      <c r="P5" s="60">
        <v>415</v>
      </c>
      <c r="Q5" s="60">
        <v>773</v>
      </c>
      <c r="R5" s="60">
        <v>937</v>
      </c>
      <c r="S5" s="5">
        <v>1020</v>
      </c>
      <c r="T5" s="14">
        <v>1185</v>
      </c>
      <c r="U5" s="14">
        <v>1151</v>
      </c>
      <c r="V5" s="14">
        <v>1037</v>
      </c>
      <c r="W5" s="14">
        <v>1374</v>
      </c>
      <c r="X5" s="47">
        <f t="shared" si="0"/>
        <v>9033</v>
      </c>
    </row>
    <row r="6" spans="1:24" ht="16" thickBot="1" x14ac:dyDescent="0.25">
      <c r="A6" s="5">
        <v>1997</v>
      </c>
      <c r="B6" s="60">
        <v>6</v>
      </c>
      <c r="C6" s="60">
        <v>5</v>
      </c>
      <c r="D6" s="60">
        <v>7</v>
      </c>
      <c r="E6" s="60">
        <v>4</v>
      </c>
      <c r="F6" s="60">
        <v>17</v>
      </c>
      <c r="G6" s="60">
        <v>14</v>
      </c>
      <c r="H6" s="60">
        <v>36</v>
      </c>
      <c r="I6" s="60">
        <v>134</v>
      </c>
      <c r="J6" s="60">
        <v>139</v>
      </c>
      <c r="K6" s="60">
        <v>146</v>
      </c>
      <c r="L6" s="60">
        <v>187</v>
      </c>
      <c r="M6" s="60">
        <v>337</v>
      </c>
      <c r="N6" s="60">
        <v>331</v>
      </c>
      <c r="O6" s="60">
        <v>419</v>
      </c>
      <c r="P6" s="60">
        <v>569</v>
      </c>
      <c r="Q6" s="60">
        <v>685</v>
      </c>
      <c r="R6" s="60">
        <v>899</v>
      </c>
      <c r="S6" s="5">
        <v>852</v>
      </c>
      <c r="T6" s="14">
        <v>1169</v>
      </c>
      <c r="U6" s="14">
        <v>1058</v>
      </c>
      <c r="V6" s="5">
        <v>828</v>
      </c>
      <c r="W6" s="14">
        <v>1226</v>
      </c>
      <c r="X6" s="47">
        <f t="shared" si="0"/>
        <v>9068</v>
      </c>
    </row>
    <row r="7" spans="1:24" ht="16" thickBot="1" x14ac:dyDescent="0.25">
      <c r="A7" s="5">
        <v>1998</v>
      </c>
      <c r="B7" s="60">
        <v>5</v>
      </c>
      <c r="C7" s="60">
        <v>0</v>
      </c>
      <c r="D7" s="60">
        <v>0</v>
      </c>
      <c r="E7" s="60">
        <v>11</v>
      </c>
      <c r="F7" s="60">
        <v>4</v>
      </c>
      <c r="G7" s="60">
        <v>7</v>
      </c>
      <c r="H7" s="60">
        <v>26</v>
      </c>
      <c r="I7" s="60">
        <v>41</v>
      </c>
      <c r="J7" s="60">
        <v>78</v>
      </c>
      <c r="K7" s="60">
        <v>77</v>
      </c>
      <c r="L7" s="60">
        <v>156</v>
      </c>
      <c r="M7" s="60">
        <v>170</v>
      </c>
      <c r="N7" s="60">
        <v>190</v>
      </c>
      <c r="O7" s="60">
        <v>274</v>
      </c>
      <c r="P7" s="60">
        <v>290</v>
      </c>
      <c r="Q7" s="60">
        <v>364</v>
      </c>
      <c r="R7" s="60">
        <v>413</v>
      </c>
      <c r="S7" s="5">
        <v>526</v>
      </c>
      <c r="T7" s="5">
        <v>605</v>
      </c>
      <c r="U7" s="5">
        <v>665</v>
      </c>
      <c r="V7" s="5">
        <v>743</v>
      </c>
      <c r="W7" s="5">
        <v>970</v>
      </c>
      <c r="X7" s="47">
        <f t="shared" si="0"/>
        <v>5615</v>
      </c>
    </row>
    <row r="8" spans="1:24" ht="16" thickBot="1" x14ac:dyDescent="0.25">
      <c r="A8" s="5">
        <v>1999</v>
      </c>
      <c r="B8" s="60">
        <v>2</v>
      </c>
      <c r="C8" s="60">
        <v>0</v>
      </c>
      <c r="D8" s="60">
        <v>1</v>
      </c>
      <c r="E8" s="60">
        <v>0</v>
      </c>
      <c r="F8" s="60">
        <v>7</v>
      </c>
      <c r="G8" s="60">
        <v>14</v>
      </c>
      <c r="H8" s="60">
        <v>19</v>
      </c>
      <c r="I8" s="60">
        <v>12</v>
      </c>
      <c r="J8" s="60">
        <v>41</v>
      </c>
      <c r="K8" s="60">
        <v>68</v>
      </c>
      <c r="L8" s="60">
        <v>93</v>
      </c>
      <c r="M8" s="60">
        <v>137</v>
      </c>
      <c r="N8" s="60">
        <v>117</v>
      </c>
      <c r="O8" s="60">
        <v>227</v>
      </c>
      <c r="P8" s="60">
        <v>285</v>
      </c>
      <c r="Q8" s="60">
        <v>300</v>
      </c>
      <c r="R8" s="60">
        <v>336</v>
      </c>
      <c r="S8" s="5">
        <v>313</v>
      </c>
      <c r="T8" s="5">
        <v>496</v>
      </c>
      <c r="U8" s="5">
        <v>574</v>
      </c>
      <c r="V8" s="5">
        <v>533</v>
      </c>
      <c r="W8" s="14">
        <v>1049</v>
      </c>
      <c r="X8" s="47">
        <f t="shared" si="0"/>
        <v>4624</v>
      </c>
    </row>
    <row r="9" spans="1:24" ht="16" thickBot="1" x14ac:dyDescent="0.25">
      <c r="A9" s="5">
        <v>2000</v>
      </c>
      <c r="B9" s="60">
        <v>1</v>
      </c>
      <c r="C9" s="60">
        <v>5</v>
      </c>
      <c r="D9" s="60">
        <v>6</v>
      </c>
      <c r="E9" s="60">
        <v>14</v>
      </c>
      <c r="F9" s="60">
        <v>16</v>
      </c>
      <c r="G9" s="60">
        <v>16</v>
      </c>
      <c r="H9" s="60">
        <v>44</v>
      </c>
      <c r="I9" s="60">
        <v>44</v>
      </c>
      <c r="J9" s="60">
        <v>65</v>
      </c>
      <c r="K9" s="60">
        <v>121</v>
      </c>
      <c r="L9" s="60">
        <v>155</v>
      </c>
      <c r="M9" s="60">
        <v>201</v>
      </c>
      <c r="N9" s="60">
        <v>229</v>
      </c>
      <c r="O9" s="60">
        <v>245</v>
      </c>
      <c r="P9" s="60">
        <v>268</v>
      </c>
      <c r="Q9" s="60">
        <v>278</v>
      </c>
      <c r="R9" s="60">
        <v>374</v>
      </c>
      <c r="S9" s="5">
        <v>311</v>
      </c>
      <c r="T9" s="5">
        <v>303</v>
      </c>
      <c r="U9" s="5">
        <v>411</v>
      </c>
      <c r="V9" s="5">
        <v>410</v>
      </c>
      <c r="W9" s="5">
        <v>517</v>
      </c>
      <c r="X9" s="47">
        <f t="shared" si="0"/>
        <v>4034</v>
      </c>
    </row>
    <row r="10" spans="1:24" ht="16" thickBot="1" x14ac:dyDescent="0.25">
      <c r="A10" s="5">
        <v>2001</v>
      </c>
      <c r="B10" s="60">
        <v>13</v>
      </c>
      <c r="C10" s="60">
        <v>6</v>
      </c>
      <c r="D10" s="60">
        <v>14</v>
      </c>
      <c r="E10" s="60">
        <v>15</v>
      </c>
      <c r="F10" s="60">
        <v>38</v>
      </c>
      <c r="G10" s="60">
        <v>61</v>
      </c>
      <c r="H10" s="60">
        <v>118</v>
      </c>
      <c r="I10" s="60">
        <v>123</v>
      </c>
      <c r="J10" s="60">
        <v>177</v>
      </c>
      <c r="K10" s="60">
        <v>167</v>
      </c>
      <c r="L10" s="60">
        <v>293</v>
      </c>
      <c r="M10" s="60">
        <v>411</v>
      </c>
      <c r="N10" s="60">
        <v>462</v>
      </c>
      <c r="O10" s="60">
        <v>355</v>
      </c>
      <c r="P10" s="60">
        <v>425</v>
      </c>
      <c r="Q10" s="60">
        <v>376</v>
      </c>
      <c r="R10" s="60">
        <v>544</v>
      </c>
      <c r="S10" s="5">
        <v>477</v>
      </c>
      <c r="T10" s="5">
        <v>493</v>
      </c>
      <c r="U10" s="5">
        <v>379</v>
      </c>
      <c r="V10" s="5">
        <v>558</v>
      </c>
      <c r="W10" s="5">
        <v>673</v>
      </c>
      <c r="X10" s="47">
        <f t="shared" si="0"/>
        <v>6178</v>
      </c>
    </row>
    <row r="11" spans="1:24" ht="16" thickBot="1" x14ac:dyDescent="0.25">
      <c r="A11" s="5">
        <v>2002</v>
      </c>
      <c r="B11" s="60">
        <v>51</v>
      </c>
      <c r="C11" s="60">
        <v>48</v>
      </c>
      <c r="D11" s="60">
        <v>58</v>
      </c>
      <c r="E11" s="60">
        <v>60</v>
      </c>
      <c r="F11" s="60">
        <v>77</v>
      </c>
      <c r="G11" s="60">
        <v>109</v>
      </c>
      <c r="H11" s="60">
        <v>178</v>
      </c>
      <c r="I11" s="60">
        <v>182</v>
      </c>
      <c r="J11" s="60">
        <v>290</v>
      </c>
      <c r="K11" s="60">
        <v>275</v>
      </c>
      <c r="L11" s="60">
        <v>326</v>
      </c>
      <c r="M11" s="60">
        <v>319</v>
      </c>
      <c r="N11" s="60">
        <v>306</v>
      </c>
      <c r="O11" s="60">
        <v>407</v>
      </c>
      <c r="P11" s="60">
        <v>500</v>
      </c>
      <c r="Q11" s="60">
        <v>378</v>
      </c>
      <c r="R11" s="60">
        <v>515</v>
      </c>
      <c r="S11" s="5">
        <v>331</v>
      </c>
      <c r="T11" s="5">
        <v>483</v>
      </c>
      <c r="U11" s="5">
        <v>461</v>
      </c>
      <c r="V11" s="5">
        <v>501</v>
      </c>
      <c r="W11" s="5">
        <v>575</v>
      </c>
      <c r="X11" s="47">
        <f t="shared" si="0"/>
        <v>6430</v>
      </c>
    </row>
    <row r="12" spans="1:24" ht="16" thickBot="1" x14ac:dyDescent="0.25">
      <c r="A12" s="5">
        <v>2003</v>
      </c>
      <c r="B12" s="60">
        <v>25</v>
      </c>
      <c r="C12" s="60">
        <v>25</v>
      </c>
      <c r="D12" s="60">
        <v>27</v>
      </c>
      <c r="E12" s="60">
        <v>43</v>
      </c>
      <c r="F12" s="60">
        <v>100</v>
      </c>
      <c r="G12" s="60">
        <v>124</v>
      </c>
      <c r="H12" s="60">
        <v>182</v>
      </c>
      <c r="I12" s="60">
        <v>276</v>
      </c>
      <c r="J12" s="60">
        <v>413</v>
      </c>
      <c r="K12" s="60">
        <v>429</v>
      </c>
      <c r="L12" s="60">
        <v>532</v>
      </c>
      <c r="M12" s="60">
        <v>504</v>
      </c>
      <c r="N12" s="60">
        <v>512</v>
      </c>
      <c r="O12" s="60">
        <v>545</v>
      </c>
      <c r="P12" s="60">
        <v>610</v>
      </c>
      <c r="Q12" s="60">
        <v>450</v>
      </c>
      <c r="R12" s="60">
        <v>552</v>
      </c>
      <c r="S12" s="5">
        <v>394</v>
      </c>
      <c r="T12" s="5">
        <v>539</v>
      </c>
      <c r="U12" s="5">
        <v>487</v>
      </c>
      <c r="V12" s="5">
        <v>523</v>
      </c>
      <c r="W12" s="5">
        <v>406</v>
      </c>
      <c r="X12" s="47">
        <f t="shared" si="0"/>
        <v>7698</v>
      </c>
    </row>
    <row r="13" spans="1:24" ht="16" thickBot="1" x14ac:dyDescent="0.25">
      <c r="A13" s="5">
        <v>2004</v>
      </c>
      <c r="B13" s="60">
        <v>15</v>
      </c>
      <c r="C13" s="60">
        <v>3</v>
      </c>
      <c r="D13" s="60">
        <v>13</v>
      </c>
      <c r="E13" s="60">
        <v>61</v>
      </c>
      <c r="F13" s="60">
        <v>83</v>
      </c>
      <c r="G13" s="60">
        <v>160</v>
      </c>
      <c r="H13" s="60">
        <v>305</v>
      </c>
      <c r="I13" s="60">
        <v>278</v>
      </c>
      <c r="J13" s="60">
        <v>436</v>
      </c>
      <c r="K13" s="60">
        <v>358</v>
      </c>
      <c r="L13" s="60">
        <v>434</v>
      </c>
      <c r="M13" s="60">
        <v>404</v>
      </c>
      <c r="N13" s="60">
        <v>440</v>
      </c>
      <c r="O13" s="60">
        <v>384</v>
      </c>
      <c r="P13" s="60">
        <v>381</v>
      </c>
      <c r="Q13" s="60">
        <v>454</v>
      </c>
      <c r="R13" s="60">
        <v>413</v>
      </c>
      <c r="S13" s="5">
        <v>362</v>
      </c>
      <c r="T13" s="5">
        <v>382</v>
      </c>
      <c r="U13" s="5">
        <v>309</v>
      </c>
      <c r="V13" s="5">
        <v>427</v>
      </c>
      <c r="W13" s="5">
        <v>472</v>
      </c>
      <c r="X13" s="47">
        <f t="shared" si="0"/>
        <v>6574</v>
      </c>
    </row>
    <row r="14" spans="1:24" ht="16" thickBot="1" x14ac:dyDescent="0.25">
      <c r="A14" s="5">
        <v>2005</v>
      </c>
      <c r="B14" s="60">
        <v>30</v>
      </c>
      <c r="C14" s="60">
        <v>24</v>
      </c>
      <c r="D14" s="60">
        <v>110</v>
      </c>
      <c r="E14" s="60">
        <v>99</v>
      </c>
      <c r="F14" s="60">
        <v>182</v>
      </c>
      <c r="G14" s="60">
        <v>258</v>
      </c>
      <c r="H14" s="60">
        <v>322</v>
      </c>
      <c r="I14" s="60">
        <v>464</v>
      </c>
      <c r="J14" s="60">
        <v>565</v>
      </c>
      <c r="K14" s="60">
        <v>537</v>
      </c>
      <c r="L14" s="60">
        <v>723</v>
      </c>
      <c r="M14" s="60">
        <v>758</v>
      </c>
      <c r="N14" s="60">
        <v>619</v>
      </c>
      <c r="O14" s="60">
        <v>630</v>
      </c>
      <c r="P14" s="60">
        <v>452</v>
      </c>
      <c r="Q14" s="60">
        <v>633</v>
      </c>
      <c r="R14" s="60">
        <v>723</v>
      </c>
      <c r="S14" s="5">
        <v>467</v>
      </c>
      <c r="T14" s="5">
        <v>593</v>
      </c>
      <c r="U14" s="5">
        <v>293</v>
      </c>
      <c r="V14" s="5">
        <v>500</v>
      </c>
      <c r="W14" s="5">
        <v>329</v>
      </c>
      <c r="X14" s="47">
        <f t="shared" si="0"/>
        <v>9311</v>
      </c>
    </row>
    <row r="15" spans="1:24" ht="16" thickBot="1" x14ac:dyDescent="0.25">
      <c r="A15" s="5">
        <v>2006</v>
      </c>
      <c r="B15" s="60">
        <v>4</v>
      </c>
      <c r="C15" s="60">
        <v>19</v>
      </c>
      <c r="D15" s="60">
        <v>48</v>
      </c>
      <c r="E15" s="60">
        <v>81</v>
      </c>
      <c r="F15" s="60">
        <v>148</v>
      </c>
      <c r="G15" s="60">
        <v>187</v>
      </c>
      <c r="H15" s="60">
        <v>327</v>
      </c>
      <c r="I15" s="60">
        <v>442</v>
      </c>
      <c r="J15" s="60">
        <v>595</v>
      </c>
      <c r="K15" s="60">
        <v>674</v>
      </c>
      <c r="L15" s="60">
        <v>713</v>
      </c>
      <c r="M15" s="60">
        <v>686</v>
      </c>
      <c r="N15" s="60">
        <v>648</v>
      </c>
      <c r="O15" s="60">
        <v>568</v>
      </c>
      <c r="P15" s="60">
        <v>649</v>
      </c>
      <c r="Q15" s="60">
        <v>482</v>
      </c>
      <c r="R15" s="60">
        <v>619</v>
      </c>
      <c r="S15" s="5">
        <v>501</v>
      </c>
      <c r="T15" s="5">
        <v>503</v>
      </c>
      <c r="U15" s="5">
        <v>512</v>
      </c>
      <c r="V15" s="5">
        <v>468</v>
      </c>
      <c r="W15" s="5">
        <v>452</v>
      </c>
      <c r="X15" s="47">
        <f t="shared" si="0"/>
        <v>9326</v>
      </c>
    </row>
    <row r="16" spans="1:24" ht="16" thickBot="1" x14ac:dyDescent="0.25">
      <c r="A16" s="5">
        <v>2007</v>
      </c>
      <c r="B16" s="60">
        <v>85</v>
      </c>
      <c r="C16" s="60">
        <v>67</v>
      </c>
      <c r="D16" s="60">
        <v>104</v>
      </c>
      <c r="E16" s="60">
        <v>178</v>
      </c>
      <c r="F16" s="60">
        <v>371</v>
      </c>
      <c r="G16" s="60">
        <v>731</v>
      </c>
      <c r="H16" s="60">
        <v>1321</v>
      </c>
      <c r="I16" s="60">
        <v>1539</v>
      </c>
      <c r="J16" s="60">
        <v>2259</v>
      </c>
      <c r="K16" s="60">
        <v>2654</v>
      </c>
      <c r="L16" s="60">
        <v>2515</v>
      </c>
      <c r="M16" s="60">
        <v>2403</v>
      </c>
      <c r="N16" s="60">
        <v>2454</v>
      </c>
      <c r="O16" s="60">
        <v>2145</v>
      </c>
      <c r="P16" s="60">
        <v>1580</v>
      </c>
      <c r="Q16" s="60">
        <v>1242</v>
      </c>
      <c r="R16" s="60">
        <v>1132</v>
      </c>
      <c r="S16" s="5">
        <v>988</v>
      </c>
      <c r="T16" s="5">
        <v>851</v>
      </c>
      <c r="U16" s="5">
        <v>727</v>
      </c>
      <c r="V16" s="5">
        <v>640</v>
      </c>
      <c r="W16" s="5">
        <v>554</v>
      </c>
      <c r="X16" s="47">
        <f t="shared" si="0"/>
        <v>26540</v>
      </c>
    </row>
    <row r="17" spans="1:25" ht="16" thickBot="1" x14ac:dyDescent="0.25">
      <c r="A17" s="5">
        <v>2008</v>
      </c>
      <c r="B17" s="60">
        <v>216</v>
      </c>
      <c r="C17" s="60">
        <v>210</v>
      </c>
      <c r="D17" s="60">
        <v>432</v>
      </c>
      <c r="E17" s="60">
        <v>698</v>
      </c>
      <c r="F17" s="60">
        <v>829</v>
      </c>
      <c r="G17" s="60">
        <v>958</v>
      </c>
      <c r="H17" s="60">
        <v>1190</v>
      </c>
      <c r="I17" s="60">
        <v>1372</v>
      </c>
      <c r="J17" s="60">
        <v>1529</v>
      </c>
      <c r="K17" s="60">
        <v>1597</v>
      </c>
      <c r="L17" s="60">
        <v>1720</v>
      </c>
      <c r="M17" s="60">
        <v>1516</v>
      </c>
      <c r="N17" s="60">
        <v>1625</v>
      </c>
      <c r="O17" s="60">
        <v>1069</v>
      </c>
      <c r="P17" s="60">
        <v>1180</v>
      </c>
      <c r="Q17" s="60">
        <v>928</v>
      </c>
      <c r="R17" s="60">
        <v>889</v>
      </c>
      <c r="S17" s="5">
        <v>948</v>
      </c>
      <c r="T17" s="5">
        <v>834</v>
      </c>
      <c r="U17" s="5">
        <v>677</v>
      </c>
      <c r="V17" s="5">
        <v>773</v>
      </c>
      <c r="W17" s="5">
        <v>615</v>
      </c>
      <c r="X17" s="47">
        <f t="shared" si="0"/>
        <v>21805</v>
      </c>
    </row>
    <row r="18" spans="1:25" ht="16" thickBot="1" x14ac:dyDescent="0.25">
      <c r="A18" s="5">
        <v>2009</v>
      </c>
      <c r="B18" s="60">
        <v>13</v>
      </c>
      <c r="C18" s="60">
        <v>19</v>
      </c>
      <c r="D18" s="60">
        <v>33</v>
      </c>
      <c r="E18" s="60">
        <v>146</v>
      </c>
      <c r="F18" s="60">
        <v>210</v>
      </c>
      <c r="G18" s="60">
        <v>343</v>
      </c>
      <c r="H18" s="60">
        <v>662</v>
      </c>
      <c r="I18" s="60">
        <v>1001</v>
      </c>
      <c r="J18" s="60">
        <v>1263</v>
      </c>
      <c r="K18" s="60">
        <v>1470</v>
      </c>
      <c r="L18" s="60">
        <v>1491</v>
      </c>
      <c r="M18" s="60">
        <v>1814</v>
      </c>
      <c r="N18" s="60">
        <v>1979</v>
      </c>
      <c r="O18" s="60">
        <v>1441</v>
      </c>
      <c r="P18" s="60">
        <v>1752</v>
      </c>
      <c r="Q18" s="60">
        <v>1533</v>
      </c>
      <c r="R18" s="60">
        <v>1044</v>
      </c>
      <c r="S18" s="14">
        <v>1195</v>
      </c>
      <c r="T18" s="14">
        <v>1037</v>
      </c>
      <c r="U18" s="5">
        <v>988</v>
      </c>
      <c r="V18" s="5">
        <v>922</v>
      </c>
      <c r="W18" s="5">
        <v>878</v>
      </c>
      <c r="X18" s="47">
        <f t="shared" si="0"/>
        <v>21234</v>
      </c>
    </row>
    <row r="19" spans="1:25" ht="16" thickBot="1" x14ac:dyDescent="0.25">
      <c r="A19" s="5">
        <v>2011</v>
      </c>
      <c r="B19" s="60">
        <v>0</v>
      </c>
      <c r="C19" s="60">
        <v>0</v>
      </c>
      <c r="D19" s="60">
        <v>8</v>
      </c>
      <c r="E19" s="60">
        <v>22</v>
      </c>
      <c r="F19" s="60">
        <v>24</v>
      </c>
      <c r="G19" s="60">
        <v>31</v>
      </c>
      <c r="H19" s="60">
        <v>103</v>
      </c>
      <c r="I19" s="60">
        <v>175</v>
      </c>
      <c r="J19" s="60">
        <v>195</v>
      </c>
      <c r="K19" s="60">
        <v>469</v>
      </c>
      <c r="L19" s="60">
        <v>311</v>
      </c>
      <c r="M19" s="60">
        <v>538</v>
      </c>
      <c r="N19" s="60">
        <v>642</v>
      </c>
      <c r="O19" s="60">
        <v>722</v>
      </c>
      <c r="P19" s="60">
        <v>623</v>
      </c>
      <c r="Q19" s="60">
        <v>645</v>
      </c>
      <c r="R19" s="60">
        <v>686</v>
      </c>
      <c r="S19" s="5">
        <v>664</v>
      </c>
      <c r="T19" s="5">
        <v>528</v>
      </c>
      <c r="U19" s="5">
        <v>665</v>
      </c>
      <c r="V19" s="5">
        <v>751</v>
      </c>
      <c r="W19" s="5">
        <v>298</v>
      </c>
      <c r="X19" s="47">
        <f t="shared" si="0"/>
        <v>8100</v>
      </c>
    </row>
    <row r="20" spans="1:25" ht="16" thickBot="1" x14ac:dyDescent="0.25">
      <c r="A20" s="5">
        <v>2013</v>
      </c>
      <c r="B20" s="60">
        <v>0</v>
      </c>
      <c r="C20" s="60">
        <v>0</v>
      </c>
      <c r="D20" s="60">
        <v>0</v>
      </c>
      <c r="E20" s="60">
        <v>0</v>
      </c>
      <c r="F20" s="60">
        <v>3</v>
      </c>
      <c r="G20" s="60">
        <v>11</v>
      </c>
      <c r="H20" s="60">
        <v>49</v>
      </c>
      <c r="I20" s="60">
        <v>30</v>
      </c>
      <c r="J20" s="60">
        <v>50</v>
      </c>
      <c r="K20" s="60">
        <v>186</v>
      </c>
      <c r="L20" s="60">
        <v>261</v>
      </c>
      <c r="M20" s="60">
        <v>246</v>
      </c>
      <c r="N20" s="60">
        <v>521</v>
      </c>
      <c r="O20" s="60">
        <v>286</v>
      </c>
      <c r="P20" s="60">
        <v>650</v>
      </c>
      <c r="Q20" s="60">
        <v>509</v>
      </c>
      <c r="R20" s="60">
        <v>621</v>
      </c>
      <c r="S20" s="5">
        <v>693</v>
      </c>
      <c r="T20" s="5">
        <v>626</v>
      </c>
      <c r="U20" s="5">
        <v>664</v>
      </c>
      <c r="V20" s="5">
        <v>745</v>
      </c>
      <c r="W20" s="5">
        <v>576</v>
      </c>
      <c r="X20" s="47">
        <f t="shared" si="0"/>
        <v>6727</v>
      </c>
    </row>
    <row r="21" spans="1:25" ht="16" thickBot="1" x14ac:dyDescent="0.25">
      <c r="A21" s="5">
        <v>2015</v>
      </c>
      <c r="B21" s="60">
        <v>0</v>
      </c>
      <c r="C21" s="60">
        <v>7</v>
      </c>
      <c r="D21" s="60">
        <v>7</v>
      </c>
      <c r="E21" s="60">
        <v>19</v>
      </c>
      <c r="F21" s="60">
        <v>67</v>
      </c>
      <c r="G21" s="60">
        <v>149</v>
      </c>
      <c r="H21" s="60">
        <v>183</v>
      </c>
      <c r="I21" s="60">
        <v>304</v>
      </c>
      <c r="J21" s="60">
        <v>380</v>
      </c>
      <c r="K21" s="60">
        <v>358</v>
      </c>
      <c r="L21" s="60">
        <v>391</v>
      </c>
      <c r="M21" s="60">
        <v>377</v>
      </c>
      <c r="N21" s="60">
        <v>491</v>
      </c>
      <c r="O21" s="60">
        <v>387</v>
      </c>
      <c r="P21" s="60">
        <v>549</v>
      </c>
      <c r="Q21" s="60">
        <v>490</v>
      </c>
      <c r="R21" s="60">
        <v>682</v>
      </c>
      <c r="S21" s="5">
        <v>904</v>
      </c>
      <c r="T21" s="5">
        <v>632</v>
      </c>
      <c r="U21" s="5">
        <v>689</v>
      </c>
      <c r="V21" s="5">
        <v>761</v>
      </c>
      <c r="W21" s="5">
        <v>766</v>
      </c>
      <c r="X21" s="47">
        <f t="shared" si="0"/>
        <v>8593</v>
      </c>
    </row>
    <row r="22" spans="1:25" ht="16" thickBot="1" x14ac:dyDescent="0.25">
      <c r="A22" s="5">
        <v>2017</v>
      </c>
      <c r="B22" s="60">
        <v>4</v>
      </c>
      <c r="C22" s="60">
        <v>17</v>
      </c>
      <c r="D22" s="60">
        <v>16</v>
      </c>
      <c r="E22" s="60">
        <v>43</v>
      </c>
      <c r="F22" s="60">
        <v>44</v>
      </c>
      <c r="G22" s="60">
        <v>79</v>
      </c>
      <c r="H22" s="60">
        <v>83</v>
      </c>
      <c r="I22" s="60">
        <v>120</v>
      </c>
      <c r="J22" s="60">
        <v>267</v>
      </c>
      <c r="K22" s="60">
        <v>117</v>
      </c>
      <c r="L22" s="60">
        <v>395</v>
      </c>
      <c r="M22" s="60">
        <v>312</v>
      </c>
      <c r="N22" s="60">
        <v>365</v>
      </c>
      <c r="O22" s="60">
        <v>373</v>
      </c>
      <c r="P22" s="60">
        <v>288</v>
      </c>
      <c r="Q22" s="60">
        <v>411</v>
      </c>
      <c r="R22" s="60">
        <v>524</v>
      </c>
      <c r="S22" s="5">
        <v>444</v>
      </c>
      <c r="T22" s="5">
        <v>6277</v>
      </c>
      <c r="U22" s="5">
        <v>453</v>
      </c>
      <c r="V22" s="5">
        <v>439</v>
      </c>
      <c r="W22" s="5">
        <v>579</v>
      </c>
      <c r="X22" s="47">
        <f t="shared" si="0"/>
        <v>11650</v>
      </c>
    </row>
    <row r="23" spans="1:25" ht="16" thickBot="1" x14ac:dyDescent="0.25">
      <c r="A23" s="5">
        <v>2019</v>
      </c>
      <c r="B23" s="60">
        <v>0</v>
      </c>
      <c r="C23" s="60">
        <v>0</v>
      </c>
      <c r="D23" s="60">
        <v>16</v>
      </c>
      <c r="E23" s="60">
        <v>25</v>
      </c>
      <c r="F23" s="60">
        <v>92</v>
      </c>
      <c r="G23" s="60">
        <v>119</v>
      </c>
      <c r="H23" s="60">
        <v>183</v>
      </c>
      <c r="I23" s="60">
        <v>300</v>
      </c>
      <c r="J23" s="60">
        <v>360</v>
      </c>
      <c r="K23" s="60">
        <v>500</v>
      </c>
      <c r="L23" s="60">
        <v>527</v>
      </c>
      <c r="M23" s="60">
        <v>498</v>
      </c>
      <c r="N23" s="60">
        <v>604</v>
      </c>
      <c r="O23" s="60">
        <v>609</v>
      </c>
      <c r="P23" s="60">
        <v>512</v>
      </c>
      <c r="Q23" s="60">
        <v>517</v>
      </c>
      <c r="R23" s="60">
        <v>426</v>
      </c>
      <c r="S23" s="14">
        <v>558</v>
      </c>
      <c r="T23" s="14">
        <v>489</v>
      </c>
      <c r="U23" s="5">
        <v>503</v>
      </c>
      <c r="V23" s="5">
        <v>541</v>
      </c>
      <c r="W23" s="5">
        <v>479</v>
      </c>
      <c r="X23" s="47">
        <f t="shared" si="0"/>
        <v>7858</v>
      </c>
    </row>
    <row r="24" spans="1:25" ht="16" thickBot="1" x14ac:dyDescent="0.25">
      <c r="A24" s="5">
        <v>2021</v>
      </c>
      <c r="B24" s="60">
        <v>41</v>
      </c>
      <c r="C24" s="60">
        <v>15</v>
      </c>
      <c r="D24" s="60">
        <v>96</v>
      </c>
      <c r="E24" s="60">
        <v>105</v>
      </c>
      <c r="F24" s="60">
        <v>239</v>
      </c>
      <c r="G24" s="60">
        <v>423</v>
      </c>
      <c r="H24" s="60">
        <v>355</v>
      </c>
      <c r="I24" s="60">
        <v>536</v>
      </c>
      <c r="J24" s="60">
        <v>475</v>
      </c>
      <c r="K24" s="60">
        <v>484</v>
      </c>
      <c r="L24" s="60">
        <v>450</v>
      </c>
      <c r="M24" s="60">
        <v>595</v>
      </c>
      <c r="N24" s="60">
        <v>551</v>
      </c>
      <c r="O24" s="60">
        <v>475</v>
      </c>
      <c r="P24" s="60">
        <v>592</v>
      </c>
      <c r="Q24" s="60">
        <v>450</v>
      </c>
      <c r="R24" s="60">
        <v>522</v>
      </c>
      <c r="S24" s="14">
        <v>539</v>
      </c>
      <c r="T24" s="14">
        <v>450</v>
      </c>
      <c r="U24" s="5">
        <v>733</v>
      </c>
      <c r="V24" s="5">
        <v>744</v>
      </c>
      <c r="W24" s="5">
        <v>591</v>
      </c>
      <c r="X24" s="47">
        <f t="shared" ref="X24" si="1">SUM(B24:W24)</f>
        <v>9461</v>
      </c>
    </row>
    <row r="25" spans="1:25" x14ac:dyDescent="0.2">
      <c r="A25" s="9" t="s">
        <v>101</v>
      </c>
      <c r="X25" s="47"/>
    </row>
    <row r="26" spans="1:25" ht="16" thickBot="1" x14ac:dyDescent="0.25">
      <c r="A26" s="9"/>
    </row>
    <row r="27" spans="1:25" ht="16" thickBot="1" x14ac:dyDescent="0.25">
      <c r="A27" s="16" t="s">
        <v>102</v>
      </c>
      <c r="B27" s="17">
        <v>51</v>
      </c>
      <c r="C27" s="17">
        <v>52</v>
      </c>
      <c r="D27" s="17">
        <v>53</v>
      </c>
      <c r="E27" s="17">
        <v>54</v>
      </c>
      <c r="F27" s="17">
        <v>55</v>
      </c>
      <c r="G27" s="17">
        <v>56</v>
      </c>
      <c r="H27" s="17">
        <v>57</v>
      </c>
      <c r="I27" s="17">
        <v>58</v>
      </c>
      <c r="J27" s="17">
        <v>59</v>
      </c>
      <c r="K27" s="17">
        <v>60</v>
      </c>
      <c r="L27" s="17">
        <v>61</v>
      </c>
      <c r="M27" s="17">
        <v>62</v>
      </c>
      <c r="N27" s="17">
        <v>63</v>
      </c>
      <c r="O27" s="17">
        <v>64</v>
      </c>
      <c r="P27" s="17">
        <v>65</v>
      </c>
      <c r="Q27" s="17">
        <v>66</v>
      </c>
      <c r="R27" s="17">
        <v>67</v>
      </c>
      <c r="S27" s="17">
        <v>68</v>
      </c>
      <c r="T27" s="17">
        <v>69</v>
      </c>
      <c r="U27" s="17">
        <v>70</v>
      </c>
      <c r="V27" s="17">
        <v>71</v>
      </c>
      <c r="W27" s="17">
        <v>72</v>
      </c>
      <c r="X27" s="17">
        <v>73</v>
      </c>
    </row>
    <row r="28" spans="1:25" ht="16" thickBot="1" x14ac:dyDescent="0.25">
      <c r="A28" s="5">
        <v>1994</v>
      </c>
      <c r="B28" s="60">
        <v>2535</v>
      </c>
      <c r="C28" s="60">
        <v>2719</v>
      </c>
      <c r="D28" s="60">
        <v>2384</v>
      </c>
      <c r="E28" s="60">
        <v>2088</v>
      </c>
      <c r="F28" s="60">
        <v>1969</v>
      </c>
      <c r="G28" s="60">
        <v>1545</v>
      </c>
      <c r="H28" s="60">
        <v>1482</v>
      </c>
      <c r="I28" s="60">
        <v>1098</v>
      </c>
      <c r="J28" s="60">
        <v>917</v>
      </c>
      <c r="K28" s="60">
        <v>758</v>
      </c>
      <c r="L28" s="60">
        <v>560</v>
      </c>
      <c r="M28" s="60">
        <v>700</v>
      </c>
      <c r="N28" s="60">
        <v>571</v>
      </c>
      <c r="O28" s="60">
        <v>522</v>
      </c>
      <c r="P28" s="60">
        <v>573</v>
      </c>
      <c r="Q28" s="60">
        <v>368</v>
      </c>
      <c r="R28" s="60">
        <v>364</v>
      </c>
      <c r="S28" s="5">
        <v>385</v>
      </c>
      <c r="T28" s="5">
        <v>254</v>
      </c>
      <c r="U28" s="5">
        <v>253</v>
      </c>
      <c r="V28" s="5">
        <v>151</v>
      </c>
      <c r="W28" s="5">
        <v>136</v>
      </c>
      <c r="X28" s="5">
        <v>122</v>
      </c>
      <c r="Y28" s="47">
        <f>SUM(B28:X28)</f>
        <v>22454</v>
      </c>
    </row>
    <row r="29" spans="1:25" ht="16" thickBot="1" x14ac:dyDescent="0.25">
      <c r="A29" s="5">
        <v>1995</v>
      </c>
      <c r="B29" s="60">
        <v>3145</v>
      </c>
      <c r="C29" s="60">
        <v>3145</v>
      </c>
      <c r="D29" s="60">
        <v>2958</v>
      </c>
      <c r="E29" s="60">
        <v>2646</v>
      </c>
      <c r="F29" s="60">
        <v>2271</v>
      </c>
      <c r="G29" s="60">
        <v>1752</v>
      </c>
      <c r="H29" s="60">
        <v>1586</v>
      </c>
      <c r="I29" s="60">
        <v>1152</v>
      </c>
      <c r="J29" s="60">
        <v>968</v>
      </c>
      <c r="K29" s="60">
        <v>875</v>
      </c>
      <c r="L29" s="60">
        <v>761</v>
      </c>
      <c r="M29" s="60">
        <v>689</v>
      </c>
      <c r="N29" s="60">
        <v>680</v>
      </c>
      <c r="O29" s="60">
        <v>592</v>
      </c>
      <c r="P29" s="60">
        <v>525</v>
      </c>
      <c r="Q29" s="60">
        <v>461</v>
      </c>
      <c r="R29" s="60">
        <v>387</v>
      </c>
      <c r="S29" s="5">
        <v>333</v>
      </c>
      <c r="T29" s="5">
        <v>339</v>
      </c>
      <c r="U29" s="5">
        <v>244</v>
      </c>
      <c r="V29" s="5">
        <v>181</v>
      </c>
      <c r="W29" s="5">
        <v>179</v>
      </c>
      <c r="X29" s="5">
        <v>97</v>
      </c>
      <c r="Y29" s="47">
        <f t="shared" ref="Y29:Y49" si="2">SUM(B29:X29)</f>
        <v>25966</v>
      </c>
    </row>
    <row r="30" spans="1:25" ht="16" thickBot="1" x14ac:dyDescent="0.25">
      <c r="A30" s="5">
        <v>1996</v>
      </c>
      <c r="B30" s="60">
        <v>1044</v>
      </c>
      <c r="C30" s="60">
        <v>886</v>
      </c>
      <c r="D30" s="60">
        <v>895</v>
      </c>
      <c r="E30" s="60">
        <v>771</v>
      </c>
      <c r="F30" s="60">
        <v>527</v>
      </c>
      <c r="G30" s="60">
        <v>547</v>
      </c>
      <c r="H30" s="60">
        <v>639</v>
      </c>
      <c r="I30" s="60">
        <v>548</v>
      </c>
      <c r="J30" s="60">
        <v>508</v>
      </c>
      <c r="K30" s="60">
        <v>602</v>
      </c>
      <c r="L30" s="60">
        <v>410</v>
      </c>
      <c r="M30" s="60">
        <v>401</v>
      </c>
      <c r="N30" s="60">
        <v>481</v>
      </c>
      <c r="O30" s="60">
        <v>383</v>
      </c>
      <c r="P30" s="60">
        <v>387</v>
      </c>
      <c r="Q30" s="60">
        <v>344</v>
      </c>
      <c r="R30" s="60">
        <v>281</v>
      </c>
      <c r="S30" s="5">
        <v>230</v>
      </c>
      <c r="T30" s="5">
        <v>232</v>
      </c>
      <c r="U30" s="5">
        <v>167</v>
      </c>
      <c r="V30" s="5">
        <v>118</v>
      </c>
      <c r="W30" s="5">
        <v>123</v>
      </c>
      <c r="X30" s="5">
        <v>93</v>
      </c>
      <c r="Y30" s="47">
        <f t="shared" si="2"/>
        <v>10617</v>
      </c>
    </row>
    <row r="31" spans="1:25" ht="16" thickBot="1" x14ac:dyDescent="0.25">
      <c r="A31" s="5">
        <v>1997</v>
      </c>
      <c r="B31" s="60">
        <v>911</v>
      </c>
      <c r="C31" s="60">
        <v>985</v>
      </c>
      <c r="D31" s="60">
        <v>824</v>
      </c>
      <c r="E31" s="60">
        <v>650</v>
      </c>
      <c r="F31" s="60">
        <v>669</v>
      </c>
      <c r="G31" s="60">
        <v>590</v>
      </c>
      <c r="H31" s="60">
        <v>523</v>
      </c>
      <c r="I31" s="60">
        <v>562</v>
      </c>
      <c r="J31" s="60">
        <v>346</v>
      </c>
      <c r="K31" s="60">
        <v>633</v>
      </c>
      <c r="L31" s="60">
        <v>484</v>
      </c>
      <c r="M31" s="60">
        <v>501</v>
      </c>
      <c r="N31" s="60">
        <v>506</v>
      </c>
      <c r="O31" s="60">
        <v>364</v>
      </c>
      <c r="P31" s="60">
        <v>433</v>
      </c>
      <c r="Q31" s="60">
        <v>437</v>
      </c>
      <c r="R31" s="60">
        <v>289</v>
      </c>
      <c r="S31" s="5">
        <v>225</v>
      </c>
      <c r="T31" s="5">
        <v>171</v>
      </c>
      <c r="U31" s="5">
        <v>207</v>
      </c>
      <c r="V31" s="5">
        <v>216</v>
      </c>
      <c r="W31" s="5">
        <v>119</v>
      </c>
      <c r="X31" s="5">
        <v>109</v>
      </c>
      <c r="Y31" s="47">
        <f t="shared" si="2"/>
        <v>10754</v>
      </c>
    </row>
    <row r="32" spans="1:25" ht="16" thickBot="1" x14ac:dyDescent="0.25">
      <c r="A32" s="5">
        <v>1998</v>
      </c>
      <c r="B32" s="60">
        <v>995</v>
      </c>
      <c r="C32" s="60">
        <v>1043</v>
      </c>
      <c r="D32" s="60">
        <v>999</v>
      </c>
      <c r="E32" s="60">
        <v>1056</v>
      </c>
      <c r="F32" s="60">
        <v>903</v>
      </c>
      <c r="G32" s="60">
        <v>758</v>
      </c>
      <c r="H32" s="60">
        <v>754</v>
      </c>
      <c r="I32" s="60">
        <v>831</v>
      </c>
      <c r="J32" s="60">
        <v>667</v>
      </c>
      <c r="K32" s="60">
        <v>907</v>
      </c>
      <c r="L32" s="60">
        <v>615</v>
      </c>
      <c r="M32" s="60">
        <v>543</v>
      </c>
      <c r="N32" s="60">
        <v>569</v>
      </c>
      <c r="O32" s="60">
        <v>639</v>
      </c>
      <c r="P32" s="60">
        <v>638</v>
      </c>
      <c r="Q32" s="60">
        <v>567</v>
      </c>
      <c r="R32" s="60">
        <v>453</v>
      </c>
      <c r="S32" s="5">
        <v>362</v>
      </c>
      <c r="T32" s="5">
        <v>308</v>
      </c>
      <c r="U32" s="5">
        <v>307</v>
      </c>
      <c r="V32" s="5">
        <v>235</v>
      </c>
      <c r="W32" s="5">
        <v>222</v>
      </c>
      <c r="X32" s="5">
        <v>225</v>
      </c>
      <c r="Y32" s="47">
        <f t="shared" si="2"/>
        <v>14596</v>
      </c>
    </row>
    <row r="33" spans="1:25" ht="16" thickBot="1" x14ac:dyDescent="0.25">
      <c r="A33" s="5">
        <v>1999</v>
      </c>
      <c r="B33" s="60">
        <v>830</v>
      </c>
      <c r="C33" s="60">
        <v>1105</v>
      </c>
      <c r="D33" s="60">
        <v>928</v>
      </c>
      <c r="E33" s="60">
        <v>1042</v>
      </c>
      <c r="F33" s="60">
        <v>1287</v>
      </c>
      <c r="G33" s="60">
        <v>1019</v>
      </c>
      <c r="H33" s="60">
        <v>1002</v>
      </c>
      <c r="I33" s="60">
        <v>955</v>
      </c>
      <c r="J33" s="60">
        <v>845</v>
      </c>
      <c r="K33" s="60">
        <v>1106</v>
      </c>
      <c r="L33" s="60">
        <v>754</v>
      </c>
      <c r="M33" s="60">
        <v>927</v>
      </c>
      <c r="N33" s="60">
        <v>816</v>
      </c>
      <c r="O33" s="60">
        <v>814</v>
      </c>
      <c r="P33" s="60">
        <v>890</v>
      </c>
      <c r="Q33" s="60">
        <v>780</v>
      </c>
      <c r="R33" s="60">
        <v>798</v>
      </c>
      <c r="S33" s="5">
        <v>582</v>
      </c>
      <c r="T33" s="5">
        <v>478</v>
      </c>
      <c r="U33" s="5">
        <v>403</v>
      </c>
      <c r="V33" s="5">
        <v>384</v>
      </c>
      <c r="W33" s="5">
        <v>317</v>
      </c>
      <c r="X33" s="5">
        <v>182</v>
      </c>
      <c r="Y33" s="47">
        <f t="shared" si="2"/>
        <v>18244</v>
      </c>
    </row>
    <row r="34" spans="1:25" ht="16" thickBot="1" x14ac:dyDescent="0.25">
      <c r="A34" s="5">
        <v>2000</v>
      </c>
      <c r="B34" s="60">
        <v>590</v>
      </c>
      <c r="C34" s="60">
        <v>591</v>
      </c>
      <c r="D34" s="60">
        <v>593</v>
      </c>
      <c r="E34" s="60">
        <v>663</v>
      </c>
      <c r="F34" s="60">
        <v>756</v>
      </c>
      <c r="G34" s="60">
        <v>816</v>
      </c>
      <c r="H34" s="60">
        <v>704</v>
      </c>
      <c r="I34" s="60">
        <v>649</v>
      </c>
      <c r="J34" s="60">
        <v>670</v>
      </c>
      <c r="K34" s="60">
        <v>839</v>
      </c>
      <c r="L34" s="60">
        <v>699</v>
      </c>
      <c r="M34" s="60">
        <v>829</v>
      </c>
      <c r="N34" s="60">
        <v>620</v>
      </c>
      <c r="O34" s="60">
        <v>588</v>
      </c>
      <c r="P34" s="60">
        <v>665</v>
      </c>
      <c r="Q34" s="60">
        <v>487</v>
      </c>
      <c r="R34" s="60">
        <v>491</v>
      </c>
      <c r="S34" s="5">
        <v>495</v>
      </c>
      <c r="T34" s="5">
        <v>328</v>
      </c>
      <c r="U34" s="5">
        <v>376</v>
      </c>
      <c r="V34" s="5">
        <v>230</v>
      </c>
      <c r="W34" s="5">
        <v>210</v>
      </c>
      <c r="X34" s="5">
        <v>167</v>
      </c>
      <c r="Y34" s="47">
        <f t="shared" si="2"/>
        <v>13056</v>
      </c>
    </row>
    <row r="35" spans="1:25" ht="16" thickBot="1" x14ac:dyDescent="0.25">
      <c r="A35" s="5">
        <v>2001</v>
      </c>
      <c r="B35" s="60">
        <v>479</v>
      </c>
      <c r="C35" s="60">
        <v>632</v>
      </c>
      <c r="D35" s="60">
        <v>761</v>
      </c>
      <c r="E35" s="60">
        <v>643</v>
      </c>
      <c r="F35" s="60">
        <v>680</v>
      </c>
      <c r="G35" s="60">
        <v>698</v>
      </c>
      <c r="H35" s="60">
        <v>962</v>
      </c>
      <c r="I35" s="60">
        <v>877</v>
      </c>
      <c r="J35" s="60">
        <v>743</v>
      </c>
      <c r="K35" s="60">
        <v>936</v>
      </c>
      <c r="L35" s="60">
        <v>928</v>
      </c>
      <c r="M35" s="60">
        <v>714</v>
      </c>
      <c r="N35" s="60">
        <v>1062</v>
      </c>
      <c r="O35" s="60">
        <v>594</v>
      </c>
      <c r="P35" s="60">
        <v>772</v>
      </c>
      <c r="Q35" s="60">
        <v>577</v>
      </c>
      <c r="R35" s="60">
        <v>746</v>
      </c>
      <c r="S35" s="5">
        <v>598</v>
      </c>
      <c r="T35" s="5">
        <v>488</v>
      </c>
      <c r="U35" s="5">
        <v>370</v>
      </c>
      <c r="V35" s="5">
        <v>279</v>
      </c>
      <c r="W35" s="5">
        <v>170</v>
      </c>
      <c r="X35" s="5">
        <v>207</v>
      </c>
      <c r="Y35" s="47">
        <f t="shared" si="2"/>
        <v>14916</v>
      </c>
    </row>
    <row r="36" spans="1:25" ht="16" thickBot="1" x14ac:dyDescent="0.25">
      <c r="A36" s="5">
        <v>2002</v>
      </c>
      <c r="B36" s="60">
        <v>610</v>
      </c>
      <c r="C36" s="60">
        <v>438</v>
      </c>
      <c r="D36" s="60">
        <v>638</v>
      </c>
      <c r="E36" s="60">
        <v>694</v>
      </c>
      <c r="F36" s="60">
        <v>823</v>
      </c>
      <c r="G36" s="60">
        <v>672</v>
      </c>
      <c r="H36" s="60">
        <v>824</v>
      </c>
      <c r="I36" s="60">
        <v>779</v>
      </c>
      <c r="J36" s="60">
        <v>780</v>
      </c>
      <c r="K36" s="60">
        <v>989</v>
      </c>
      <c r="L36" s="60">
        <v>780</v>
      </c>
      <c r="M36" s="60">
        <v>1024</v>
      </c>
      <c r="N36" s="60">
        <v>813</v>
      </c>
      <c r="O36" s="60">
        <v>705</v>
      </c>
      <c r="P36" s="60">
        <v>827</v>
      </c>
      <c r="Q36" s="60">
        <v>598</v>
      </c>
      <c r="R36" s="60">
        <v>656</v>
      </c>
      <c r="S36" s="5">
        <v>443</v>
      </c>
      <c r="T36" s="5">
        <v>458</v>
      </c>
      <c r="U36" s="5">
        <v>383</v>
      </c>
      <c r="V36" s="5">
        <v>295</v>
      </c>
      <c r="W36" s="5">
        <v>251</v>
      </c>
      <c r="X36" s="5">
        <v>183</v>
      </c>
      <c r="Y36" s="47">
        <f t="shared" si="2"/>
        <v>14663</v>
      </c>
    </row>
    <row r="37" spans="1:25" ht="16" thickBot="1" x14ac:dyDescent="0.25">
      <c r="A37" s="5">
        <v>2003</v>
      </c>
      <c r="B37" s="60">
        <v>604</v>
      </c>
      <c r="C37" s="60">
        <v>582</v>
      </c>
      <c r="D37" s="60">
        <v>662</v>
      </c>
      <c r="E37" s="60">
        <v>611</v>
      </c>
      <c r="F37" s="60">
        <v>968</v>
      </c>
      <c r="G37" s="60">
        <v>854</v>
      </c>
      <c r="H37" s="60">
        <v>1111</v>
      </c>
      <c r="I37" s="60">
        <v>964</v>
      </c>
      <c r="J37" s="60">
        <v>1057</v>
      </c>
      <c r="K37" s="60">
        <v>1126</v>
      </c>
      <c r="L37" s="60">
        <v>1260</v>
      </c>
      <c r="M37" s="60">
        <v>1165</v>
      </c>
      <c r="N37" s="60">
        <v>1314</v>
      </c>
      <c r="O37" s="60">
        <v>1085</v>
      </c>
      <c r="P37" s="60">
        <v>1278</v>
      </c>
      <c r="Q37" s="60">
        <v>938</v>
      </c>
      <c r="R37" s="60">
        <v>962</v>
      </c>
      <c r="S37" s="5">
        <v>670</v>
      </c>
      <c r="T37" s="5">
        <v>555</v>
      </c>
      <c r="U37" s="5">
        <v>625</v>
      </c>
      <c r="V37" s="5">
        <v>462</v>
      </c>
      <c r="W37" s="5">
        <v>249</v>
      </c>
      <c r="X37" s="5">
        <v>242</v>
      </c>
      <c r="Y37" s="47">
        <f t="shared" si="2"/>
        <v>19344</v>
      </c>
    </row>
    <row r="38" spans="1:25" ht="16" thickBot="1" x14ac:dyDescent="0.25">
      <c r="A38" s="5">
        <v>2004</v>
      </c>
      <c r="B38" s="60">
        <v>461</v>
      </c>
      <c r="C38" s="60">
        <v>638</v>
      </c>
      <c r="D38" s="60">
        <v>570</v>
      </c>
      <c r="E38" s="60">
        <v>693</v>
      </c>
      <c r="F38" s="60">
        <v>760</v>
      </c>
      <c r="G38" s="60">
        <v>937</v>
      </c>
      <c r="H38" s="60">
        <v>876</v>
      </c>
      <c r="I38" s="60">
        <v>839</v>
      </c>
      <c r="J38" s="60">
        <v>966</v>
      </c>
      <c r="K38" s="60">
        <v>998</v>
      </c>
      <c r="L38" s="60">
        <v>1202</v>
      </c>
      <c r="M38" s="60">
        <v>1186</v>
      </c>
      <c r="N38" s="60">
        <v>1227</v>
      </c>
      <c r="O38" s="60">
        <v>1116</v>
      </c>
      <c r="P38" s="60">
        <v>932</v>
      </c>
      <c r="Q38" s="60">
        <v>749</v>
      </c>
      <c r="R38" s="60">
        <v>885</v>
      </c>
      <c r="S38" s="60">
        <v>585</v>
      </c>
      <c r="T38" s="5">
        <v>639</v>
      </c>
      <c r="U38" s="5">
        <v>420</v>
      </c>
      <c r="V38" s="5">
        <v>373</v>
      </c>
      <c r="W38" s="5">
        <v>325</v>
      </c>
      <c r="X38" s="5">
        <v>461</v>
      </c>
      <c r="Y38" s="47">
        <f t="shared" si="2"/>
        <v>17838</v>
      </c>
    </row>
    <row r="39" spans="1:25" ht="16" thickBot="1" x14ac:dyDescent="0.25">
      <c r="A39" s="5">
        <v>2005</v>
      </c>
      <c r="B39" s="60">
        <v>378</v>
      </c>
      <c r="C39" s="60">
        <v>411</v>
      </c>
      <c r="D39" s="60">
        <v>427</v>
      </c>
      <c r="E39" s="60">
        <v>451</v>
      </c>
      <c r="F39" s="60">
        <v>597</v>
      </c>
      <c r="G39" s="60">
        <v>638</v>
      </c>
      <c r="H39" s="60">
        <v>775</v>
      </c>
      <c r="I39" s="60">
        <v>718</v>
      </c>
      <c r="J39" s="60">
        <v>800</v>
      </c>
      <c r="K39" s="60">
        <v>871</v>
      </c>
      <c r="L39" s="60">
        <v>935</v>
      </c>
      <c r="M39" s="60">
        <v>938</v>
      </c>
      <c r="N39" s="60">
        <v>965</v>
      </c>
      <c r="O39" s="60">
        <v>904</v>
      </c>
      <c r="P39" s="60">
        <v>860</v>
      </c>
      <c r="Q39" s="60">
        <v>740</v>
      </c>
      <c r="R39" s="60">
        <v>860</v>
      </c>
      <c r="S39" s="60">
        <v>449</v>
      </c>
      <c r="T39" s="5">
        <v>523</v>
      </c>
      <c r="U39" s="5">
        <v>465</v>
      </c>
      <c r="V39" s="5">
        <v>390</v>
      </c>
      <c r="W39" s="5">
        <v>262</v>
      </c>
      <c r="X39" s="5">
        <v>192</v>
      </c>
      <c r="Y39" s="47">
        <f t="shared" si="2"/>
        <v>14549</v>
      </c>
    </row>
    <row r="40" spans="1:25" ht="16" thickBot="1" x14ac:dyDescent="0.25">
      <c r="A40" s="5">
        <v>2006</v>
      </c>
      <c r="B40" s="60">
        <v>490</v>
      </c>
      <c r="C40" s="60">
        <v>458</v>
      </c>
      <c r="D40" s="60">
        <v>461</v>
      </c>
      <c r="E40" s="60">
        <v>392</v>
      </c>
      <c r="F40" s="60">
        <v>537</v>
      </c>
      <c r="G40" s="60">
        <v>523</v>
      </c>
      <c r="H40" s="60">
        <v>545</v>
      </c>
      <c r="I40" s="60">
        <v>678</v>
      </c>
      <c r="J40" s="60">
        <v>805</v>
      </c>
      <c r="K40" s="60">
        <v>796</v>
      </c>
      <c r="L40" s="60">
        <v>893</v>
      </c>
      <c r="M40" s="60">
        <v>865</v>
      </c>
      <c r="N40" s="60">
        <v>820</v>
      </c>
      <c r="O40" s="60">
        <v>927</v>
      </c>
      <c r="P40" s="60">
        <v>775</v>
      </c>
      <c r="Q40" s="60">
        <v>768</v>
      </c>
      <c r="R40" s="60">
        <v>637</v>
      </c>
      <c r="S40" s="60">
        <v>633</v>
      </c>
      <c r="T40" s="5">
        <v>468</v>
      </c>
      <c r="U40" s="5">
        <v>499</v>
      </c>
      <c r="V40" s="5">
        <v>376</v>
      </c>
      <c r="W40" s="5">
        <v>285</v>
      </c>
      <c r="X40" s="5">
        <v>178</v>
      </c>
      <c r="Y40" s="47">
        <f t="shared" si="2"/>
        <v>13809</v>
      </c>
    </row>
    <row r="41" spans="1:25" ht="16" thickBot="1" x14ac:dyDescent="0.25">
      <c r="A41" s="5">
        <v>2007</v>
      </c>
      <c r="B41" s="60">
        <v>476</v>
      </c>
      <c r="C41" s="60">
        <v>499</v>
      </c>
      <c r="D41" s="60">
        <v>471</v>
      </c>
      <c r="E41" s="60">
        <v>491</v>
      </c>
      <c r="F41" s="60">
        <v>469</v>
      </c>
      <c r="G41" s="60">
        <v>533</v>
      </c>
      <c r="H41" s="60">
        <v>607</v>
      </c>
      <c r="I41" s="60">
        <v>549</v>
      </c>
      <c r="J41" s="60">
        <v>566</v>
      </c>
      <c r="K41" s="60">
        <v>776</v>
      </c>
      <c r="L41" s="60">
        <v>494</v>
      </c>
      <c r="M41" s="60">
        <v>790</v>
      </c>
      <c r="N41" s="60">
        <v>587</v>
      </c>
      <c r="O41" s="60">
        <v>534</v>
      </c>
      <c r="P41" s="60">
        <v>517</v>
      </c>
      <c r="Q41" s="60">
        <v>515</v>
      </c>
      <c r="R41" s="60">
        <v>394</v>
      </c>
      <c r="S41" s="60">
        <v>469</v>
      </c>
      <c r="T41" s="5">
        <v>278</v>
      </c>
      <c r="U41" s="5">
        <v>254</v>
      </c>
      <c r="V41" s="5">
        <v>261</v>
      </c>
      <c r="W41" s="5">
        <v>101</v>
      </c>
      <c r="X41" s="5">
        <v>133</v>
      </c>
      <c r="Y41" s="47">
        <f t="shared" si="2"/>
        <v>10764</v>
      </c>
    </row>
    <row r="42" spans="1:25" ht="16" thickBot="1" x14ac:dyDescent="0.25">
      <c r="A42" s="5">
        <v>2008</v>
      </c>
      <c r="B42" s="60">
        <v>509</v>
      </c>
      <c r="C42" s="60">
        <v>481</v>
      </c>
      <c r="D42" s="60">
        <v>515</v>
      </c>
      <c r="E42" s="60">
        <v>495</v>
      </c>
      <c r="F42" s="60">
        <v>443</v>
      </c>
      <c r="G42" s="60">
        <v>547</v>
      </c>
      <c r="H42" s="60">
        <v>441</v>
      </c>
      <c r="I42" s="60">
        <v>543</v>
      </c>
      <c r="J42" s="60">
        <v>466</v>
      </c>
      <c r="K42" s="60">
        <v>490</v>
      </c>
      <c r="L42" s="60">
        <v>530</v>
      </c>
      <c r="M42" s="60">
        <v>572</v>
      </c>
      <c r="N42" s="60">
        <v>482</v>
      </c>
      <c r="O42" s="60">
        <v>539</v>
      </c>
      <c r="P42" s="60">
        <v>610</v>
      </c>
      <c r="Q42" s="60">
        <v>514</v>
      </c>
      <c r="R42" s="60">
        <v>483</v>
      </c>
      <c r="S42" s="60">
        <v>361</v>
      </c>
      <c r="T42" s="5">
        <v>309</v>
      </c>
      <c r="U42" s="5">
        <v>252</v>
      </c>
      <c r="V42" s="5">
        <v>226</v>
      </c>
      <c r="W42" s="5">
        <v>201</v>
      </c>
      <c r="X42" s="5">
        <v>138</v>
      </c>
      <c r="Y42" s="47">
        <f t="shared" si="2"/>
        <v>10147</v>
      </c>
    </row>
    <row r="43" spans="1:25" ht="16" thickBot="1" x14ac:dyDescent="0.25">
      <c r="A43" s="5">
        <v>2009</v>
      </c>
      <c r="B43" s="60">
        <v>640</v>
      </c>
      <c r="C43" s="60">
        <v>665</v>
      </c>
      <c r="D43" s="60">
        <v>738</v>
      </c>
      <c r="E43" s="60">
        <v>639</v>
      </c>
      <c r="F43" s="60">
        <v>733</v>
      </c>
      <c r="G43" s="60">
        <v>724</v>
      </c>
      <c r="H43" s="60">
        <v>698</v>
      </c>
      <c r="I43" s="60">
        <v>783</v>
      </c>
      <c r="J43" s="60">
        <v>814</v>
      </c>
      <c r="K43" s="60">
        <v>605</v>
      </c>
      <c r="L43" s="60">
        <v>653</v>
      </c>
      <c r="M43" s="60">
        <v>765</v>
      </c>
      <c r="N43" s="60">
        <v>534</v>
      </c>
      <c r="O43" s="60">
        <v>776</v>
      </c>
      <c r="P43" s="60">
        <v>701</v>
      </c>
      <c r="Q43" s="60">
        <v>525</v>
      </c>
      <c r="R43" s="60">
        <v>616</v>
      </c>
      <c r="S43" s="60">
        <v>587</v>
      </c>
      <c r="T43" s="5">
        <v>561</v>
      </c>
      <c r="U43" s="5">
        <v>526</v>
      </c>
      <c r="V43" s="5">
        <v>263</v>
      </c>
      <c r="W43" s="5">
        <v>378</v>
      </c>
      <c r="X43" s="5">
        <v>219</v>
      </c>
      <c r="Y43" s="47">
        <f t="shared" si="2"/>
        <v>14143</v>
      </c>
    </row>
    <row r="44" spans="1:25" ht="16" thickBot="1" x14ac:dyDescent="0.25">
      <c r="A44" s="5">
        <v>2011</v>
      </c>
      <c r="B44" s="60">
        <v>557</v>
      </c>
      <c r="C44" s="60">
        <v>468</v>
      </c>
      <c r="D44" s="60">
        <v>480</v>
      </c>
      <c r="E44" s="60">
        <v>472</v>
      </c>
      <c r="F44" s="60">
        <v>466</v>
      </c>
      <c r="G44" s="60">
        <v>369</v>
      </c>
      <c r="H44" s="60">
        <v>329</v>
      </c>
      <c r="I44" s="60">
        <v>469</v>
      </c>
      <c r="J44" s="60">
        <v>324</v>
      </c>
      <c r="K44" s="60">
        <v>378</v>
      </c>
      <c r="L44" s="60">
        <v>341</v>
      </c>
      <c r="M44" s="60">
        <v>523</v>
      </c>
      <c r="N44" s="60">
        <v>477</v>
      </c>
      <c r="O44" s="60">
        <v>348</v>
      </c>
      <c r="P44" s="60">
        <v>450</v>
      </c>
      <c r="Q44" s="60">
        <v>300</v>
      </c>
      <c r="R44" s="60">
        <v>415</v>
      </c>
      <c r="S44" s="60">
        <v>550</v>
      </c>
      <c r="T44" s="5">
        <v>393</v>
      </c>
      <c r="U44" s="5">
        <v>409</v>
      </c>
      <c r="V44" s="5">
        <v>192</v>
      </c>
      <c r="W44" s="5">
        <v>285</v>
      </c>
      <c r="X44" s="5">
        <v>235</v>
      </c>
      <c r="Y44" s="47">
        <f t="shared" si="2"/>
        <v>9230</v>
      </c>
    </row>
    <row r="45" spans="1:25" ht="16" thickBot="1" x14ac:dyDescent="0.25">
      <c r="A45" s="5">
        <v>2013</v>
      </c>
      <c r="B45" s="60">
        <v>518</v>
      </c>
      <c r="C45" s="60">
        <v>381</v>
      </c>
      <c r="D45" s="60">
        <v>477</v>
      </c>
      <c r="E45" s="60">
        <v>308</v>
      </c>
      <c r="F45" s="60">
        <v>375</v>
      </c>
      <c r="G45" s="60">
        <v>529</v>
      </c>
      <c r="H45" s="60">
        <v>526</v>
      </c>
      <c r="I45" s="60">
        <v>304</v>
      </c>
      <c r="J45" s="60">
        <v>296</v>
      </c>
      <c r="K45" s="60">
        <v>334</v>
      </c>
      <c r="L45" s="60">
        <v>324</v>
      </c>
      <c r="M45" s="60">
        <v>377</v>
      </c>
      <c r="N45" s="60">
        <v>329</v>
      </c>
      <c r="O45" s="60">
        <v>390</v>
      </c>
      <c r="P45" s="60">
        <v>218</v>
      </c>
      <c r="Q45" s="60">
        <v>260</v>
      </c>
      <c r="R45" s="60">
        <v>227</v>
      </c>
      <c r="S45" s="60">
        <v>174</v>
      </c>
      <c r="T45" s="5">
        <v>159</v>
      </c>
      <c r="U45" s="5">
        <v>173</v>
      </c>
      <c r="V45" s="5">
        <v>120</v>
      </c>
      <c r="W45" s="5">
        <v>114</v>
      </c>
      <c r="X45" s="5">
        <v>109</v>
      </c>
      <c r="Y45" s="47">
        <f t="shared" si="2"/>
        <v>7022</v>
      </c>
    </row>
    <row r="46" spans="1:25" ht="16" thickBot="1" x14ac:dyDescent="0.25">
      <c r="A46" s="5">
        <v>2015</v>
      </c>
      <c r="B46" s="60">
        <v>826</v>
      </c>
      <c r="C46" s="60">
        <v>770</v>
      </c>
      <c r="D46" s="60">
        <v>744</v>
      </c>
      <c r="E46" s="60">
        <v>579</v>
      </c>
      <c r="F46" s="60">
        <v>811</v>
      </c>
      <c r="G46" s="60">
        <v>649</v>
      </c>
      <c r="H46" s="60">
        <v>471</v>
      </c>
      <c r="I46" s="60">
        <v>494</v>
      </c>
      <c r="J46" s="60">
        <v>553</v>
      </c>
      <c r="K46" s="60">
        <v>537</v>
      </c>
      <c r="L46" s="60">
        <v>470</v>
      </c>
      <c r="M46" s="60">
        <v>462</v>
      </c>
      <c r="N46" s="60">
        <v>420</v>
      </c>
      <c r="O46" s="60">
        <v>450</v>
      </c>
      <c r="P46" s="60">
        <v>270</v>
      </c>
      <c r="Q46" s="60">
        <v>283</v>
      </c>
      <c r="R46" s="60">
        <v>339</v>
      </c>
      <c r="S46" s="60">
        <v>283</v>
      </c>
      <c r="T46" s="5">
        <v>251</v>
      </c>
      <c r="U46" s="5">
        <v>265</v>
      </c>
      <c r="V46" s="5">
        <v>176</v>
      </c>
      <c r="W46" s="5">
        <v>195</v>
      </c>
      <c r="X46" s="5">
        <v>186</v>
      </c>
      <c r="Y46" s="47">
        <f t="shared" si="2"/>
        <v>10484</v>
      </c>
    </row>
    <row r="47" spans="1:25" ht="16" thickBot="1" x14ac:dyDescent="0.25">
      <c r="A47" s="5">
        <v>2017</v>
      </c>
      <c r="B47" s="60">
        <v>530</v>
      </c>
      <c r="C47" s="60">
        <v>438</v>
      </c>
      <c r="D47" s="60">
        <v>516</v>
      </c>
      <c r="E47" s="60">
        <v>448</v>
      </c>
      <c r="F47" s="60">
        <v>392</v>
      </c>
      <c r="G47" s="60">
        <v>555</v>
      </c>
      <c r="H47" s="60">
        <v>578</v>
      </c>
      <c r="I47" s="60">
        <v>498</v>
      </c>
      <c r="J47" s="60">
        <v>563</v>
      </c>
      <c r="K47" s="60">
        <v>530</v>
      </c>
      <c r="L47" s="60">
        <v>473</v>
      </c>
      <c r="M47" s="60">
        <v>330</v>
      </c>
      <c r="N47" s="60">
        <v>378</v>
      </c>
      <c r="O47" s="60">
        <v>371</v>
      </c>
      <c r="P47" s="60">
        <v>271</v>
      </c>
      <c r="Q47" s="60">
        <v>286</v>
      </c>
      <c r="R47" s="60">
        <v>243</v>
      </c>
      <c r="S47" s="60">
        <v>245</v>
      </c>
      <c r="T47" s="5">
        <v>178</v>
      </c>
      <c r="U47" s="5">
        <v>185</v>
      </c>
      <c r="V47" s="5">
        <v>88</v>
      </c>
      <c r="W47" s="5">
        <v>98</v>
      </c>
      <c r="X47" s="5">
        <v>77</v>
      </c>
      <c r="Y47" s="47">
        <f t="shared" si="2"/>
        <v>8271</v>
      </c>
    </row>
    <row r="48" spans="1:25" ht="16" thickBot="1" x14ac:dyDescent="0.25">
      <c r="A48" s="5">
        <v>2019</v>
      </c>
      <c r="B48" s="60">
        <v>401</v>
      </c>
      <c r="C48" s="60">
        <v>481</v>
      </c>
      <c r="D48" s="60">
        <v>431</v>
      </c>
      <c r="E48" s="60">
        <v>494</v>
      </c>
      <c r="F48" s="60">
        <v>351</v>
      </c>
      <c r="G48" s="60">
        <v>391</v>
      </c>
      <c r="H48" s="60">
        <v>324</v>
      </c>
      <c r="I48" s="60">
        <v>458</v>
      </c>
      <c r="J48" s="60">
        <v>402</v>
      </c>
      <c r="K48" s="60">
        <v>367</v>
      </c>
      <c r="L48" s="60">
        <v>277</v>
      </c>
      <c r="M48" s="60">
        <v>254</v>
      </c>
      <c r="N48" s="60">
        <v>260</v>
      </c>
      <c r="O48" s="60">
        <v>257</v>
      </c>
      <c r="P48" s="60">
        <v>210</v>
      </c>
      <c r="Q48" s="60">
        <v>218</v>
      </c>
      <c r="R48" s="60">
        <v>174</v>
      </c>
      <c r="S48" s="60">
        <v>123</v>
      </c>
      <c r="T48" s="5">
        <v>143</v>
      </c>
      <c r="U48" s="5">
        <v>114</v>
      </c>
      <c r="V48" s="5">
        <v>71</v>
      </c>
      <c r="W48" s="5">
        <v>81</v>
      </c>
      <c r="X48" s="5">
        <v>50</v>
      </c>
      <c r="Y48" s="47">
        <f t="shared" si="2"/>
        <v>6332</v>
      </c>
    </row>
    <row r="49" spans="1:25" ht="16" thickBot="1" x14ac:dyDescent="0.25">
      <c r="A49" s="5">
        <v>2021</v>
      </c>
      <c r="B49" s="60">
        <v>623</v>
      </c>
      <c r="C49" s="60">
        <v>672</v>
      </c>
      <c r="D49" s="60">
        <v>574</v>
      </c>
      <c r="E49" s="60">
        <v>541</v>
      </c>
      <c r="F49" s="60">
        <v>506</v>
      </c>
      <c r="G49" s="60">
        <v>440</v>
      </c>
      <c r="H49" s="60">
        <v>555</v>
      </c>
      <c r="I49" s="60">
        <v>692</v>
      </c>
      <c r="J49" s="60">
        <v>687</v>
      </c>
      <c r="K49" s="60">
        <v>603</v>
      </c>
      <c r="L49" s="60">
        <v>721</v>
      </c>
      <c r="M49" s="60">
        <v>741</v>
      </c>
      <c r="N49" s="60">
        <v>557</v>
      </c>
      <c r="O49" s="60">
        <v>676</v>
      </c>
      <c r="P49" s="60">
        <v>585</v>
      </c>
      <c r="Q49" s="60">
        <v>382</v>
      </c>
      <c r="R49" s="60">
        <v>387</v>
      </c>
      <c r="S49" s="60">
        <v>379</v>
      </c>
      <c r="T49" s="5">
        <v>226</v>
      </c>
      <c r="U49" s="5">
        <v>188</v>
      </c>
      <c r="V49" s="5">
        <v>130</v>
      </c>
      <c r="W49" s="5">
        <v>103</v>
      </c>
      <c r="X49" s="5">
        <v>154</v>
      </c>
      <c r="Y49" s="47">
        <f t="shared" si="2"/>
        <v>11122</v>
      </c>
    </row>
    <row r="51" spans="1:25" ht="16" thickBot="1" x14ac:dyDescent="0.25">
      <c r="A51" s="9"/>
    </row>
    <row r="52" spans="1:25" ht="16" thickBot="1" x14ac:dyDescent="0.25">
      <c r="A52" s="16" t="s">
        <v>102</v>
      </c>
      <c r="B52" s="17">
        <v>74</v>
      </c>
      <c r="C52" s="17">
        <v>75</v>
      </c>
      <c r="D52" s="17">
        <v>76</v>
      </c>
      <c r="E52" s="17">
        <v>77</v>
      </c>
      <c r="F52" s="17">
        <v>78</v>
      </c>
      <c r="G52" s="17">
        <v>79.5</v>
      </c>
      <c r="H52" s="17" t="s">
        <v>93</v>
      </c>
      <c r="I52" s="17" t="s">
        <v>100</v>
      </c>
      <c r="N52" s="17" t="s">
        <v>305</v>
      </c>
      <c r="O52" s="17" t="s">
        <v>303</v>
      </c>
    </row>
    <row r="53" spans="1:25" ht="16" thickBot="1" x14ac:dyDescent="0.25">
      <c r="A53" s="5">
        <v>1994</v>
      </c>
      <c r="B53" s="60">
        <v>74</v>
      </c>
      <c r="C53" s="60">
        <v>113</v>
      </c>
      <c r="D53" s="60">
        <v>47</v>
      </c>
      <c r="E53" s="60">
        <v>39</v>
      </c>
      <c r="F53" s="60">
        <v>40</v>
      </c>
      <c r="G53" s="60">
        <v>30</v>
      </c>
      <c r="H53" s="60">
        <v>95</v>
      </c>
      <c r="I53" s="60">
        <f t="shared" ref="I53:I74" si="3">B3+C3+D3+E3+F3+G3+H3+I3+J3+K3+L3+M3+N3+O3+P3+Q3+R3+S3+T3+U3+V3+W3+B28+C28+D28+E28+F28+G28+H28+I28+J28+K28+L28+M28+N28+O28+P28+Q28+R28+S28+T28+U28+V28+W28+X28+B53+C53+D53+E53+F53+G53+H53</f>
        <v>57165</v>
      </c>
      <c r="J53" s="47">
        <f>SUM(B53:H53)</f>
        <v>438</v>
      </c>
      <c r="K53" s="47">
        <f t="shared" ref="K53:K74" si="4">J53+Y28+X3</f>
        <v>57165</v>
      </c>
      <c r="N53" s="59">
        <f t="shared" ref="N53:N74" si="5">K28+L28+M28+N28+O28+P28+Q28+R28+S28+T28+U28+V28+W28+X28+B53+C53+D53+E53+F53+G53+H53</f>
        <v>6155</v>
      </c>
      <c r="O53" s="59">
        <f>(N53/K53)*100</f>
        <v>10.76707775736902</v>
      </c>
      <c r="P53" s="47">
        <f t="shared" ref="P53:P74" si="6">SUM(B53:H53)+SUM(K28:X28)</f>
        <v>6155</v>
      </c>
    </row>
    <row r="54" spans="1:25" ht="16" thickBot="1" x14ac:dyDescent="0.25">
      <c r="A54" s="5">
        <v>1995</v>
      </c>
      <c r="B54" s="60">
        <v>100</v>
      </c>
      <c r="C54" s="60">
        <v>137</v>
      </c>
      <c r="D54" s="60">
        <v>56</v>
      </c>
      <c r="E54" s="60">
        <v>53</v>
      </c>
      <c r="F54" s="60">
        <v>53</v>
      </c>
      <c r="G54" s="60">
        <v>34</v>
      </c>
      <c r="H54" s="60">
        <v>99</v>
      </c>
      <c r="I54" s="60">
        <f t="shared" si="3"/>
        <v>64492</v>
      </c>
      <c r="J54" s="47">
        <f t="shared" ref="J54:J74" si="7">SUM(B54:H54)</f>
        <v>532</v>
      </c>
      <c r="K54" s="47">
        <f t="shared" si="4"/>
        <v>64492</v>
      </c>
      <c r="N54" s="59">
        <f t="shared" si="5"/>
        <v>6875</v>
      </c>
      <c r="O54" s="59">
        <f t="shared" ref="O54:O74" si="8">(N54/K54)*100</f>
        <v>10.660236928611301</v>
      </c>
      <c r="P54" s="47">
        <f t="shared" si="6"/>
        <v>6875</v>
      </c>
    </row>
    <row r="55" spans="1:25" ht="16" thickBot="1" x14ac:dyDescent="0.25">
      <c r="A55" s="5">
        <v>1996</v>
      </c>
      <c r="B55" s="60">
        <v>92</v>
      </c>
      <c r="C55" s="60">
        <v>61</v>
      </c>
      <c r="D55" s="60">
        <v>28</v>
      </c>
      <c r="E55" s="60">
        <v>40</v>
      </c>
      <c r="F55" s="60">
        <v>39</v>
      </c>
      <c r="G55" s="60">
        <v>21</v>
      </c>
      <c r="H55" s="60">
        <v>74</v>
      </c>
      <c r="I55" s="60">
        <f t="shared" si="3"/>
        <v>20005</v>
      </c>
      <c r="J55" s="47">
        <f t="shared" si="7"/>
        <v>355</v>
      </c>
      <c r="K55" s="47">
        <f t="shared" si="4"/>
        <v>20005</v>
      </c>
      <c r="N55" s="59">
        <f t="shared" si="5"/>
        <v>4607</v>
      </c>
      <c r="O55" s="59">
        <f t="shared" si="8"/>
        <v>23.029242689327667</v>
      </c>
      <c r="P55" s="47">
        <f t="shared" si="6"/>
        <v>4607</v>
      </c>
    </row>
    <row r="56" spans="1:25" ht="16" thickBot="1" x14ac:dyDescent="0.25">
      <c r="A56" s="5">
        <v>1997</v>
      </c>
      <c r="B56" s="60">
        <v>111</v>
      </c>
      <c r="C56" s="60">
        <v>104</v>
      </c>
      <c r="D56" s="60">
        <v>61</v>
      </c>
      <c r="E56" s="60">
        <v>29</v>
      </c>
      <c r="F56" s="60">
        <v>35</v>
      </c>
      <c r="G56" s="60">
        <v>40</v>
      </c>
      <c r="H56" s="60">
        <v>185</v>
      </c>
      <c r="I56" s="60">
        <f t="shared" si="3"/>
        <v>20387</v>
      </c>
      <c r="J56" s="47">
        <f t="shared" si="7"/>
        <v>565</v>
      </c>
      <c r="K56" s="47">
        <f t="shared" si="4"/>
        <v>20387</v>
      </c>
      <c r="N56" s="59">
        <f t="shared" si="5"/>
        <v>5259</v>
      </c>
      <c r="O56" s="59">
        <f t="shared" si="8"/>
        <v>25.795850296757738</v>
      </c>
      <c r="P56" s="47">
        <f t="shared" si="6"/>
        <v>5259</v>
      </c>
    </row>
    <row r="57" spans="1:25" ht="16" thickBot="1" x14ac:dyDescent="0.25">
      <c r="A57" s="5">
        <v>1998</v>
      </c>
      <c r="B57" s="60">
        <v>144</v>
      </c>
      <c r="C57" s="60">
        <v>102</v>
      </c>
      <c r="D57" s="60">
        <v>64</v>
      </c>
      <c r="E57" s="60">
        <v>65</v>
      </c>
      <c r="F57" s="60">
        <v>61</v>
      </c>
      <c r="G57" s="60">
        <v>43</v>
      </c>
      <c r="H57" s="60">
        <v>192</v>
      </c>
      <c r="I57" s="60">
        <f t="shared" si="3"/>
        <v>20882</v>
      </c>
      <c r="J57" s="47">
        <f t="shared" si="7"/>
        <v>671</v>
      </c>
      <c r="K57" s="47">
        <f t="shared" si="4"/>
        <v>20882</v>
      </c>
      <c r="N57" s="59">
        <f t="shared" si="5"/>
        <v>7261</v>
      </c>
      <c r="O57" s="59">
        <f t="shared" si="8"/>
        <v>34.771573604060912</v>
      </c>
      <c r="P57" s="47">
        <f t="shared" si="6"/>
        <v>7261</v>
      </c>
    </row>
    <row r="58" spans="1:25" ht="16" thickBot="1" x14ac:dyDescent="0.25">
      <c r="A58" s="5">
        <v>1999</v>
      </c>
      <c r="B58" s="60">
        <v>205</v>
      </c>
      <c r="C58" s="60">
        <v>223</v>
      </c>
      <c r="D58" s="60">
        <v>125</v>
      </c>
      <c r="E58" s="60">
        <v>109</v>
      </c>
      <c r="F58" s="60">
        <v>140</v>
      </c>
      <c r="G58" s="60">
        <v>47</v>
      </c>
      <c r="H58" s="60">
        <v>328</v>
      </c>
      <c r="I58" s="60">
        <f t="shared" si="3"/>
        <v>24045</v>
      </c>
      <c r="J58" s="47">
        <f t="shared" si="7"/>
        <v>1177</v>
      </c>
      <c r="K58" s="47">
        <f t="shared" si="4"/>
        <v>24045</v>
      </c>
      <c r="N58" s="59">
        <f t="shared" si="5"/>
        <v>10408</v>
      </c>
      <c r="O58" s="59">
        <f t="shared" si="8"/>
        <v>43.2855063422749</v>
      </c>
      <c r="P58" s="47">
        <f t="shared" si="6"/>
        <v>10408</v>
      </c>
    </row>
    <row r="59" spans="1:25" ht="16" thickBot="1" x14ac:dyDescent="0.25">
      <c r="A59" s="5">
        <v>2000</v>
      </c>
      <c r="B59" s="60">
        <v>153</v>
      </c>
      <c r="C59" s="60">
        <v>141</v>
      </c>
      <c r="D59" s="60">
        <v>77</v>
      </c>
      <c r="E59" s="60">
        <v>96</v>
      </c>
      <c r="F59" s="60">
        <v>77</v>
      </c>
      <c r="G59" s="60">
        <v>47</v>
      </c>
      <c r="H59" s="60">
        <v>233</v>
      </c>
      <c r="I59" s="60">
        <f t="shared" si="3"/>
        <v>17914</v>
      </c>
      <c r="J59" s="47">
        <f t="shared" si="7"/>
        <v>824</v>
      </c>
      <c r="K59" s="47">
        <f t="shared" si="4"/>
        <v>17914</v>
      </c>
      <c r="N59" s="59">
        <f t="shared" si="5"/>
        <v>7848</v>
      </c>
      <c r="O59" s="59">
        <f t="shared" si="8"/>
        <v>43.809311153287936</v>
      </c>
      <c r="P59" s="47">
        <f t="shared" si="6"/>
        <v>7848</v>
      </c>
    </row>
    <row r="60" spans="1:25" ht="16" thickBot="1" x14ac:dyDescent="0.25">
      <c r="A60" s="5">
        <v>2001</v>
      </c>
      <c r="B60" s="60">
        <v>178</v>
      </c>
      <c r="C60" s="60">
        <v>157</v>
      </c>
      <c r="D60" s="60">
        <v>85</v>
      </c>
      <c r="E60" s="60">
        <v>131</v>
      </c>
      <c r="F60" s="60">
        <v>69</v>
      </c>
      <c r="G60" s="60">
        <v>49</v>
      </c>
      <c r="H60" s="60">
        <v>306</v>
      </c>
      <c r="I60" s="60">
        <f t="shared" si="3"/>
        <v>22069</v>
      </c>
      <c r="J60" s="47">
        <f t="shared" si="7"/>
        <v>975</v>
      </c>
      <c r="K60" s="47">
        <f t="shared" si="4"/>
        <v>22069</v>
      </c>
      <c r="N60" s="59">
        <f t="shared" si="5"/>
        <v>9416</v>
      </c>
      <c r="O60" s="59">
        <f t="shared" si="8"/>
        <v>42.666183334088544</v>
      </c>
      <c r="P60" s="47">
        <f t="shared" si="6"/>
        <v>9416</v>
      </c>
    </row>
    <row r="61" spans="1:25" ht="16" thickBot="1" x14ac:dyDescent="0.25">
      <c r="A61" s="5">
        <v>2002</v>
      </c>
      <c r="B61" s="60">
        <v>163</v>
      </c>
      <c r="C61" s="60">
        <v>131</v>
      </c>
      <c r="D61" s="60">
        <v>104</v>
      </c>
      <c r="E61" s="60">
        <v>130</v>
      </c>
      <c r="F61" s="60">
        <v>48</v>
      </c>
      <c r="G61" s="60">
        <v>65</v>
      </c>
      <c r="H61" s="60">
        <v>251</v>
      </c>
      <c r="I61" s="60">
        <f t="shared" si="3"/>
        <v>21985</v>
      </c>
      <c r="J61" s="47">
        <f t="shared" si="7"/>
        <v>892</v>
      </c>
      <c r="K61" s="47">
        <f t="shared" si="4"/>
        <v>21985</v>
      </c>
      <c r="N61" s="59">
        <f t="shared" si="5"/>
        <v>9297</v>
      </c>
      <c r="O61" s="59">
        <f t="shared" si="8"/>
        <v>42.287923584261996</v>
      </c>
      <c r="P61" s="47">
        <f t="shared" si="6"/>
        <v>9297</v>
      </c>
    </row>
    <row r="62" spans="1:25" ht="16" thickBot="1" x14ac:dyDescent="0.25">
      <c r="A62" s="5">
        <v>2003</v>
      </c>
      <c r="B62" s="60">
        <v>170</v>
      </c>
      <c r="C62" s="60">
        <v>242</v>
      </c>
      <c r="D62" s="60">
        <v>201</v>
      </c>
      <c r="E62" s="60">
        <v>128</v>
      </c>
      <c r="F62" s="60">
        <v>125</v>
      </c>
      <c r="G62" s="60">
        <v>114</v>
      </c>
      <c r="H62" s="60">
        <v>356</v>
      </c>
      <c r="I62" s="60">
        <f t="shared" si="3"/>
        <v>28378</v>
      </c>
      <c r="J62" s="47">
        <f t="shared" si="7"/>
        <v>1336</v>
      </c>
      <c r="K62" s="47">
        <f t="shared" si="4"/>
        <v>28378</v>
      </c>
      <c r="N62" s="59">
        <f t="shared" si="5"/>
        <v>13267</v>
      </c>
      <c r="O62" s="59">
        <f t="shared" si="8"/>
        <v>46.751004299104942</v>
      </c>
      <c r="P62" s="47">
        <f t="shared" si="6"/>
        <v>13267</v>
      </c>
    </row>
    <row r="63" spans="1:25" ht="16" thickBot="1" x14ac:dyDescent="0.25">
      <c r="A63" s="5">
        <v>2004</v>
      </c>
      <c r="B63" s="60">
        <v>241</v>
      </c>
      <c r="C63" s="60">
        <v>181</v>
      </c>
      <c r="D63" s="60">
        <v>135</v>
      </c>
      <c r="E63" s="60">
        <v>119</v>
      </c>
      <c r="F63" s="60">
        <v>100</v>
      </c>
      <c r="G63" s="60">
        <v>109</v>
      </c>
      <c r="H63" s="60">
        <v>431</v>
      </c>
      <c r="I63" s="60">
        <f t="shared" si="3"/>
        <v>25728</v>
      </c>
      <c r="J63" s="47">
        <f t="shared" si="7"/>
        <v>1316</v>
      </c>
      <c r="K63" s="47">
        <f t="shared" si="4"/>
        <v>25728</v>
      </c>
      <c r="N63" s="59">
        <f t="shared" si="5"/>
        <v>12414</v>
      </c>
      <c r="O63" s="59">
        <f t="shared" si="8"/>
        <v>48.250932835820898</v>
      </c>
      <c r="P63" s="47">
        <f t="shared" si="6"/>
        <v>12414</v>
      </c>
    </row>
    <row r="64" spans="1:25" ht="16" thickBot="1" x14ac:dyDescent="0.25">
      <c r="A64" s="5">
        <v>2005</v>
      </c>
      <c r="B64" s="60">
        <v>149</v>
      </c>
      <c r="C64" s="60">
        <v>156</v>
      </c>
      <c r="D64" s="60">
        <v>152</v>
      </c>
      <c r="E64" s="60">
        <v>109</v>
      </c>
      <c r="F64" s="60">
        <v>82</v>
      </c>
      <c r="G64" s="60">
        <v>61</v>
      </c>
      <c r="H64" s="60">
        <v>426</v>
      </c>
      <c r="I64" s="60">
        <f t="shared" si="3"/>
        <v>24995</v>
      </c>
      <c r="J64" s="47">
        <f t="shared" si="7"/>
        <v>1135</v>
      </c>
      <c r="K64" s="47">
        <f t="shared" si="4"/>
        <v>24995</v>
      </c>
      <c r="N64" s="59">
        <f t="shared" si="5"/>
        <v>10489</v>
      </c>
      <c r="O64" s="59">
        <f t="shared" si="8"/>
        <v>41.964392878575715</v>
      </c>
      <c r="P64" s="47">
        <f t="shared" si="6"/>
        <v>10489</v>
      </c>
    </row>
    <row r="65" spans="1:16" ht="16" thickBot="1" x14ac:dyDescent="0.25">
      <c r="A65" s="5">
        <v>2006</v>
      </c>
      <c r="B65" s="60">
        <v>259</v>
      </c>
      <c r="C65" s="60">
        <v>185</v>
      </c>
      <c r="D65" s="60">
        <v>138</v>
      </c>
      <c r="E65" s="60">
        <v>136</v>
      </c>
      <c r="F65" s="60">
        <v>81</v>
      </c>
      <c r="G65" s="60">
        <v>96</v>
      </c>
      <c r="H65" s="60">
        <v>491</v>
      </c>
      <c r="I65" s="60">
        <f t="shared" si="3"/>
        <v>24521</v>
      </c>
      <c r="J65" s="47">
        <f t="shared" si="7"/>
        <v>1386</v>
      </c>
      <c r="K65" s="47">
        <f t="shared" si="4"/>
        <v>24521</v>
      </c>
      <c r="N65" s="59">
        <f t="shared" si="5"/>
        <v>10306</v>
      </c>
      <c r="O65" s="59">
        <f t="shared" si="8"/>
        <v>42.029281024428037</v>
      </c>
      <c r="P65" s="47">
        <f t="shared" si="6"/>
        <v>10306</v>
      </c>
    </row>
    <row r="66" spans="1:16" ht="16" thickBot="1" x14ac:dyDescent="0.25">
      <c r="A66" s="5">
        <v>2007</v>
      </c>
      <c r="B66" s="60">
        <v>124</v>
      </c>
      <c r="C66" s="60">
        <v>75</v>
      </c>
      <c r="D66" s="60">
        <v>52</v>
      </c>
      <c r="E66" s="60">
        <v>80</v>
      </c>
      <c r="F66" s="60">
        <v>59</v>
      </c>
      <c r="G66" s="60">
        <v>47</v>
      </c>
      <c r="H66" s="60">
        <v>275</v>
      </c>
      <c r="I66" s="60">
        <f t="shared" si="3"/>
        <v>38016</v>
      </c>
      <c r="J66" s="47">
        <f t="shared" si="7"/>
        <v>712</v>
      </c>
      <c r="K66" s="47">
        <f t="shared" si="4"/>
        <v>38016</v>
      </c>
      <c r="N66" s="59">
        <f t="shared" si="5"/>
        <v>6815</v>
      </c>
      <c r="O66" s="59">
        <f t="shared" si="8"/>
        <v>17.926662457912457</v>
      </c>
      <c r="P66" s="47">
        <f t="shared" si="6"/>
        <v>6815</v>
      </c>
    </row>
    <row r="67" spans="1:16" ht="16" thickBot="1" x14ac:dyDescent="0.25">
      <c r="A67" s="5">
        <v>2008</v>
      </c>
      <c r="B67" s="60">
        <v>107</v>
      </c>
      <c r="C67" s="60">
        <v>59</v>
      </c>
      <c r="D67" s="60">
        <v>62</v>
      </c>
      <c r="E67" s="60">
        <v>89</v>
      </c>
      <c r="F67" s="60">
        <v>66</v>
      </c>
      <c r="G67" s="60">
        <v>76</v>
      </c>
      <c r="H67" s="60">
        <v>506</v>
      </c>
      <c r="I67" s="60">
        <f t="shared" si="3"/>
        <v>32917</v>
      </c>
      <c r="J67" s="47">
        <f t="shared" si="7"/>
        <v>965</v>
      </c>
      <c r="K67" s="47">
        <f t="shared" si="4"/>
        <v>32917</v>
      </c>
      <c r="N67" s="59">
        <f t="shared" si="5"/>
        <v>6672</v>
      </c>
      <c r="O67" s="59">
        <f t="shared" si="8"/>
        <v>20.269161831272594</v>
      </c>
      <c r="P67" s="47">
        <f t="shared" si="6"/>
        <v>6672</v>
      </c>
    </row>
    <row r="68" spans="1:16" ht="16" thickBot="1" x14ac:dyDescent="0.25">
      <c r="A68" s="5">
        <v>2009</v>
      </c>
      <c r="B68" s="60">
        <v>171</v>
      </c>
      <c r="C68" s="60">
        <v>191</v>
      </c>
      <c r="D68" s="60">
        <v>104</v>
      </c>
      <c r="E68" s="60">
        <v>121</v>
      </c>
      <c r="F68" s="60">
        <v>80</v>
      </c>
      <c r="G68" s="60">
        <v>100</v>
      </c>
      <c r="H68" s="60">
        <v>385</v>
      </c>
      <c r="I68" s="60">
        <f t="shared" si="3"/>
        <v>36529</v>
      </c>
      <c r="J68" s="47">
        <f t="shared" si="7"/>
        <v>1152</v>
      </c>
      <c r="K68" s="47">
        <f t="shared" si="4"/>
        <v>36529</v>
      </c>
      <c r="N68" s="59">
        <f t="shared" si="5"/>
        <v>8861</v>
      </c>
      <c r="O68" s="59">
        <f t="shared" si="8"/>
        <v>24.257439294806865</v>
      </c>
      <c r="P68" s="47">
        <f t="shared" si="6"/>
        <v>8861</v>
      </c>
    </row>
    <row r="69" spans="1:16" ht="16" thickBot="1" x14ac:dyDescent="0.25">
      <c r="A69" s="5">
        <v>2011</v>
      </c>
      <c r="B69" s="60">
        <v>193</v>
      </c>
      <c r="C69" s="60">
        <v>225</v>
      </c>
      <c r="D69" s="60">
        <v>204</v>
      </c>
      <c r="E69" s="60">
        <v>175</v>
      </c>
      <c r="F69" s="60">
        <v>51</v>
      </c>
      <c r="G69" s="60">
        <v>87</v>
      </c>
      <c r="H69" s="60">
        <v>503</v>
      </c>
      <c r="I69" s="60">
        <f t="shared" si="3"/>
        <v>18768</v>
      </c>
      <c r="J69" s="47">
        <f t="shared" si="7"/>
        <v>1438</v>
      </c>
      <c r="K69" s="47">
        <f t="shared" si="4"/>
        <v>18768</v>
      </c>
      <c r="N69" s="59">
        <f t="shared" si="5"/>
        <v>6734</v>
      </c>
      <c r="O69" s="59">
        <f t="shared" si="8"/>
        <v>35.880221653878941</v>
      </c>
      <c r="P69" s="47">
        <f t="shared" si="6"/>
        <v>6734</v>
      </c>
    </row>
    <row r="70" spans="1:16" ht="16" thickBot="1" x14ac:dyDescent="0.25">
      <c r="A70" s="5">
        <v>2013</v>
      </c>
      <c r="B70" s="60">
        <v>112</v>
      </c>
      <c r="C70" s="60">
        <v>66</v>
      </c>
      <c r="D70" s="60">
        <v>72</v>
      </c>
      <c r="E70" s="60">
        <v>79</v>
      </c>
      <c r="F70" s="60">
        <v>34</v>
      </c>
      <c r="G70" s="60">
        <v>43</v>
      </c>
      <c r="H70" s="60">
        <v>260</v>
      </c>
      <c r="I70" s="60">
        <f t="shared" si="3"/>
        <v>14415</v>
      </c>
      <c r="J70" s="47">
        <f t="shared" si="7"/>
        <v>666</v>
      </c>
      <c r="K70" s="47">
        <f t="shared" si="4"/>
        <v>14415</v>
      </c>
      <c r="N70" s="59">
        <f t="shared" si="5"/>
        <v>3974</v>
      </c>
      <c r="O70" s="59">
        <f t="shared" si="8"/>
        <v>27.568505029483177</v>
      </c>
      <c r="P70" s="47">
        <f t="shared" si="6"/>
        <v>3974</v>
      </c>
    </row>
    <row r="71" spans="1:16" ht="16" thickBot="1" x14ac:dyDescent="0.25">
      <c r="A71" s="5">
        <v>2015</v>
      </c>
      <c r="B71" s="60">
        <v>205</v>
      </c>
      <c r="C71" s="60">
        <v>89</v>
      </c>
      <c r="D71" s="60">
        <v>78</v>
      </c>
      <c r="E71" s="60">
        <v>73</v>
      </c>
      <c r="F71" s="60">
        <v>141</v>
      </c>
      <c r="G71" s="60">
        <v>53</v>
      </c>
      <c r="H71" s="60">
        <v>286</v>
      </c>
      <c r="I71" s="60">
        <f t="shared" si="3"/>
        <v>20002</v>
      </c>
      <c r="J71" s="47">
        <f t="shared" si="7"/>
        <v>925</v>
      </c>
      <c r="K71" s="47">
        <f t="shared" si="4"/>
        <v>20002</v>
      </c>
      <c r="N71" s="59">
        <f t="shared" si="5"/>
        <v>5512</v>
      </c>
      <c r="O71" s="59">
        <f t="shared" si="8"/>
        <v>27.55724427557244</v>
      </c>
      <c r="P71" s="47">
        <f t="shared" si="6"/>
        <v>5512</v>
      </c>
    </row>
    <row r="72" spans="1:16" ht="16" thickBot="1" x14ac:dyDescent="0.25">
      <c r="A72" s="5">
        <v>2017</v>
      </c>
      <c r="B72" s="60">
        <v>51</v>
      </c>
      <c r="C72" s="60">
        <v>61</v>
      </c>
      <c r="D72" s="60">
        <v>50</v>
      </c>
      <c r="E72" s="60">
        <v>35</v>
      </c>
      <c r="F72" s="60">
        <v>40</v>
      </c>
      <c r="G72" s="60">
        <v>46</v>
      </c>
      <c r="H72" s="60">
        <v>184</v>
      </c>
      <c r="I72" s="60">
        <f t="shared" si="3"/>
        <v>20388</v>
      </c>
      <c r="J72" s="47">
        <f t="shared" si="7"/>
        <v>467</v>
      </c>
      <c r="K72" s="47">
        <f t="shared" si="4"/>
        <v>20388</v>
      </c>
      <c r="N72" s="59">
        <f t="shared" si="5"/>
        <v>4220</v>
      </c>
      <c r="O72" s="59">
        <f t="shared" si="8"/>
        <v>20.698450068667846</v>
      </c>
      <c r="P72" s="47">
        <f t="shared" si="6"/>
        <v>4220</v>
      </c>
    </row>
    <row r="73" spans="1:16" ht="16" thickBot="1" x14ac:dyDescent="0.25">
      <c r="A73" s="5">
        <v>2019</v>
      </c>
      <c r="B73" s="60">
        <v>44</v>
      </c>
      <c r="C73" s="60">
        <v>32</v>
      </c>
      <c r="D73" s="60">
        <v>31</v>
      </c>
      <c r="E73" s="60">
        <v>9</v>
      </c>
      <c r="F73" s="60">
        <v>13</v>
      </c>
      <c r="G73" s="60">
        <v>12</v>
      </c>
      <c r="H73" s="60">
        <v>113</v>
      </c>
      <c r="I73" s="60">
        <f t="shared" si="3"/>
        <v>14444</v>
      </c>
      <c r="J73" s="47">
        <f t="shared" si="7"/>
        <v>254</v>
      </c>
      <c r="K73" s="47">
        <f t="shared" si="4"/>
        <v>14444</v>
      </c>
      <c r="N73" s="59">
        <f t="shared" si="5"/>
        <v>2853</v>
      </c>
      <c r="O73" s="59">
        <f t="shared" si="8"/>
        <v>19.752146219883691</v>
      </c>
      <c r="P73" s="47">
        <f t="shared" si="6"/>
        <v>2853</v>
      </c>
    </row>
    <row r="74" spans="1:16" ht="16" thickBot="1" x14ac:dyDescent="0.25">
      <c r="A74" s="5">
        <v>2021</v>
      </c>
      <c r="B74" s="60">
        <v>113</v>
      </c>
      <c r="C74" s="60">
        <v>77</v>
      </c>
      <c r="D74" s="60">
        <v>58</v>
      </c>
      <c r="E74" s="60">
        <v>76</v>
      </c>
      <c r="F74" s="60">
        <v>70</v>
      </c>
      <c r="G74" s="60">
        <v>27</v>
      </c>
      <c r="H74" s="60">
        <v>175</v>
      </c>
      <c r="I74" s="60">
        <f t="shared" si="3"/>
        <v>21179</v>
      </c>
      <c r="J74" s="47">
        <f t="shared" si="7"/>
        <v>596</v>
      </c>
      <c r="K74" s="47">
        <f t="shared" si="4"/>
        <v>21179</v>
      </c>
      <c r="N74" s="59">
        <f t="shared" si="5"/>
        <v>6428</v>
      </c>
      <c r="O74" s="59">
        <f t="shared" si="8"/>
        <v>30.350819207705747</v>
      </c>
      <c r="P74" s="47">
        <f t="shared" si="6"/>
        <v>6428</v>
      </c>
    </row>
    <row r="75" spans="1:16" x14ac:dyDescent="0.2">
      <c r="A75" s="9" t="s">
        <v>101</v>
      </c>
      <c r="J75" s="47"/>
    </row>
    <row r="77" spans="1:16" x14ac:dyDescent="0.2">
      <c r="A77" s="1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93E75-9ECC-4C3A-9356-04064B690C87}">
  <dimension ref="A1:V43"/>
  <sheetViews>
    <sheetView topLeftCell="A19" zoomScale="115" zoomScaleNormal="115" workbookViewId="0">
      <selection activeCell="R32" sqref="R32"/>
    </sheetView>
  </sheetViews>
  <sheetFormatPr baseColWidth="10" defaultColWidth="8.83203125" defaultRowHeight="15" x14ac:dyDescent="0.2"/>
  <cols>
    <col min="17" max="17" width="10" bestFit="1" customWidth="1"/>
  </cols>
  <sheetData>
    <row r="1" spans="1:22" ht="16" thickBot="1" x14ac:dyDescent="0.25">
      <c r="A1" s="1" t="s">
        <v>301</v>
      </c>
    </row>
    <row r="2" spans="1:22" x14ac:dyDescent="0.2">
      <c r="A2" s="29"/>
      <c r="B2" s="73" t="s">
        <v>103</v>
      </c>
      <c r="C2" s="73"/>
      <c r="D2" s="73"/>
      <c r="E2" s="73"/>
      <c r="F2" s="73"/>
      <c r="G2" s="73"/>
      <c r="H2" s="73"/>
      <c r="I2" s="73"/>
      <c r="J2" s="73"/>
      <c r="K2" s="73"/>
      <c r="L2" s="73"/>
      <c r="M2" s="73"/>
      <c r="N2" s="73"/>
      <c r="O2" s="73"/>
      <c r="P2" s="73"/>
      <c r="Q2" s="73"/>
      <c r="R2" s="19" t="s">
        <v>104</v>
      </c>
      <c r="S2" s="74" t="s">
        <v>307</v>
      </c>
    </row>
    <row r="3" spans="1:22" ht="27" thickBot="1" x14ac:dyDescent="0.25">
      <c r="A3" s="30" t="s">
        <v>1</v>
      </c>
      <c r="B3" s="30" t="s">
        <v>106</v>
      </c>
      <c r="C3" s="30" t="s">
        <v>107</v>
      </c>
      <c r="D3" s="30" t="s">
        <v>108</v>
      </c>
      <c r="E3" s="30" t="s">
        <v>109</v>
      </c>
      <c r="F3" s="30" t="s">
        <v>110</v>
      </c>
      <c r="G3" s="30" t="s">
        <v>111</v>
      </c>
      <c r="H3" s="30" t="s">
        <v>112</v>
      </c>
      <c r="I3" s="30" t="s">
        <v>113</v>
      </c>
      <c r="J3" s="30" t="s">
        <v>114</v>
      </c>
      <c r="K3" s="30" t="s">
        <v>115</v>
      </c>
      <c r="L3" s="30" t="s">
        <v>116</v>
      </c>
      <c r="M3" s="30" t="s">
        <v>117</v>
      </c>
      <c r="N3" s="30" t="s">
        <v>118</v>
      </c>
      <c r="O3" s="30" t="s">
        <v>119</v>
      </c>
      <c r="P3" s="30" t="s">
        <v>120</v>
      </c>
      <c r="Q3" s="30" t="s">
        <v>19</v>
      </c>
      <c r="R3" s="30" t="s">
        <v>105</v>
      </c>
      <c r="S3" s="74"/>
      <c r="U3" s="30" t="s">
        <v>306</v>
      </c>
      <c r="V3" s="30" t="s">
        <v>303</v>
      </c>
    </row>
    <row r="4" spans="1:22" ht="16" thickBot="1" x14ac:dyDescent="0.25">
      <c r="A4" s="6">
        <v>1994</v>
      </c>
      <c r="B4" s="6">
        <v>0</v>
      </c>
      <c r="C4" s="6">
        <v>0</v>
      </c>
      <c r="D4" s="6">
        <v>21</v>
      </c>
      <c r="E4" s="6">
        <v>76</v>
      </c>
      <c r="F4" s="6">
        <v>148</v>
      </c>
      <c r="G4" s="6">
        <v>1117</v>
      </c>
      <c r="H4" s="6">
        <v>3139</v>
      </c>
      <c r="I4" s="6">
        <v>4740</v>
      </c>
      <c r="J4" s="6">
        <v>3615</v>
      </c>
      <c r="K4" s="6">
        <v>1941</v>
      </c>
      <c r="L4" s="6">
        <v>889</v>
      </c>
      <c r="M4" s="6">
        <v>541</v>
      </c>
      <c r="N4" s="6">
        <v>21</v>
      </c>
      <c r="O4" s="6">
        <v>0</v>
      </c>
      <c r="P4" s="6">
        <v>0</v>
      </c>
      <c r="Q4" s="6">
        <f>SUM(B4:P4)</f>
        <v>16248</v>
      </c>
      <c r="R4" s="50" t="s">
        <v>121</v>
      </c>
      <c r="U4" s="58">
        <f>L4+M4+N4+O4+P4</f>
        <v>1451</v>
      </c>
      <c r="V4" s="59">
        <f>(U4/Q4)*100</f>
        <v>8.9303298867552936</v>
      </c>
    </row>
    <row r="5" spans="1:22" ht="16" thickBot="1" x14ac:dyDescent="0.25">
      <c r="A5" s="6">
        <v>1995</v>
      </c>
      <c r="B5" s="6">
        <v>298</v>
      </c>
      <c r="C5" s="6">
        <v>0</v>
      </c>
      <c r="D5" s="6">
        <v>0</v>
      </c>
      <c r="E5" s="6">
        <v>0</v>
      </c>
      <c r="F5" s="6">
        <v>90</v>
      </c>
      <c r="G5" s="6">
        <v>129</v>
      </c>
      <c r="H5" s="6">
        <v>2877</v>
      </c>
      <c r="I5" s="6">
        <v>7182</v>
      </c>
      <c r="J5" s="6">
        <v>5739</v>
      </c>
      <c r="K5" s="6">
        <v>2027</v>
      </c>
      <c r="L5" s="6">
        <v>1622</v>
      </c>
      <c r="M5" s="6">
        <v>839</v>
      </c>
      <c r="N5" s="6">
        <v>489</v>
      </c>
      <c r="O5" s="6">
        <v>86</v>
      </c>
      <c r="P5" s="6">
        <v>0</v>
      </c>
      <c r="Q5" s="6">
        <f t="shared" ref="Q5:Q31" si="0">SUM(B5:P5)</f>
        <v>21378</v>
      </c>
      <c r="R5" s="50" t="s">
        <v>122</v>
      </c>
      <c r="U5" s="58">
        <f t="shared" ref="U5:U31" si="1">L5+M5+N5+O5+P5</f>
        <v>3036</v>
      </c>
      <c r="V5" s="59">
        <f t="shared" ref="V5:V31" si="2">(U5/Q5)*100</f>
        <v>14.201515576761157</v>
      </c>
    </row>
    <row r="6" spans="1:22" ht="16" thickBot="1" x14ac:dyDescent="0.25">
      <c r="A6" s="6">
        <v>1996</v>
      </c>
      <c r="B6" s="6">
        <v>4121</v>
      </c>
      <c r="C6" s="6">
        <v>0</v>
      </c>
      <c r="D6" s="6">
        <v>0</v>
      </c>
      <c r="E6" s="6">
        <v>0</v>
      </c>
      <c r="F6" s="6">
        <v>62</v>
      </c>
      <c r="G6" s="6">
        <v>124</v>
      </c>
      <c r="H6" s="6">
        <v>1214</v>
      </c>
      <c r="I6" s="6">
        <v>4086</v>
      </c>
      <c r="J6" s="6">
        <v>4634</v>
      </c>
      <c r="K6" s="6">
        <v>1871</v>
      </c>
      <c r="L6" s="6">
        <v>1112</v>
      </c>
      <c r="M6" s="6">
        <v>638</v>
      </c>
      <c r="N6" s="6">
        <v>337</v>
      </c>
      <c r="O6" s="6">
        <v>74</v>
      </c>
      <c r="P6" s="6">
        <v>12</v>
      </c>
      <c r="Q6" s="6">
        <f t="shared" si="0"/>
        <v>18285</v>
      </c>
      <c r="R6" s="50" t="s">
        <v>123</v>
      </c>
      <c r="U6" s="58">
        <f t="shared" si="1"/>
        <v>2173</v>
      </c>
      <c r="V6" s="59">
        <f t="shared" si="2"/>
        <v>11.884057971014492</v>
      </c>
    </row>
    <row r="7" spans="1:22" ht="16" thickBot="1" x14ac:dyDescent="0.25">
      <c r="A7" s="6">
        <v>1997</v>
      </c>
      <c r="B7" s="31">
        <v>0</v>
      </c>
      <c r="C7" s="31">
        <v>68</v>
      </c>
      <c r="D7" s="31">
        <v>0</v>
      </c>
      <c r="E7" s="31">
        <v>0</v>
      </c>
      <c r="F7" s="31">
        <v>55</v>
      </c>
      <c r="G7" s="31">
        <v>163</v>
      </c>
      <c r="H7" s="31">
        <v>949</v>
      </c>
      <c r="I7" s="31">
        <v>4313</v>
      </c>
      <c r="J7" s="31">
        <v>5629</v>
      </c>
      <c r="K7" s="31">
        <v>2912</v>
      </c>
      <c r="L7" s="31">
        <v>1609</v>
      </c>
      <c r="M7" s="31">
        <v>643</v>
      </c>
      <c r="N7" s="31">
        <v>300</v>
      </c>
      <c r="O7" s="31">
        <v>65</v>
      </c>
      <c r="P7" s="31">
        <v>21</v>
      </c>
      <c r="Q7" s="6">
        <f t="shared" si="0"/>
        <v>16727</v>
      </c>
      <c r="R7" s="53" t="s">
        <v>124</v>
      </c>
      <c r="S7" s="64">
        <v>1</v>
      </c>
      <c r="U7" s="58">
        <f t="shared" si="1"/>
        <v>2638</v>
      </c>
      <c r="V7" s="59">
        <f t="shared" si="2"/>
        <v>15.77090930830394</v>
      </c>
    </row>
    <row r="8" spans="1:22" ht="16" thickBot="1" x14ac:dyDescent="0.25">
      <c r="A8" s="6">
        <v>1998</v>
      </c>
      <c r="B8" s="31">
        <v>68</v>
      </c>
      <c r="C8" s="31">
        <v>220</v>
      </c>
      <c r="D8" s="31">
        <v>945</v>
      </c>
      <c r="E8" s="31">
        <v>578</v>
      </c>
      <c r="F8" s="31">
        <v>481</v>
      </c>
      <c r="G8" s="31">
        <v>487</v>
      </c>
      <c r="H8" s="31">
        <v>1088</v>
      </c>
      <c r="I8" s="31">
        <v>4016</v>
      </c>
      <c r="J8" s="31">
        <v>6591</v>
      </c>
      <c r="K8" s="31">
        <v>3076</v>
      </c>
      <c r="L8" s="31">
        <v>1798</v>
      </c>
      <c r="M8" s="31">
        <v>707</v>
      </c>
      <c r="N8" s="31">
        <v>326</v>
      </c>
      <c r="O8" s="31">
        <v>93</v>
      </c>
      <c r="P8" s="31">
        <v>44</v>
      </c>
      <c r="Q8" s="6">
        <f t="shared" si="0"/>
        <v>20518</v>
      </c>
      <c r="R8" s="53" t="s">
        <v>125</v>
      </c>
      <c r="S8" s="64">
        <v>1</v>
      </c>
      <c r="U8" s="58">
        <f t="shared" si="1"/>
        <v>2968</v>
      </c>
      <c r="V8" s="59">
        <f t="shared" si="2"/>
        <v>14.465347499756312</v>
      </c>
    </row>
    <row r="9" spans="1:22" ht="16" thickBot="1" x14ac:dyDescent="0.25">
      <c r="A9" s="6">
        <v>1999</v>
      </c>
      <c r="B9" s="6">
        <v>43</v>
      </c>
      <c r="C9" s="6">
        <v>84</v>
      </c>
      <c r="D9" s="6">
        <v>241</v>
      </c>
      <c r="E9" s="6">
        <v>436</v>
      </c>
      <c r="F9" s="6">
        <v>566</v>
      </c>
      <c r="G9" s="6">
        <v>269</v>
      </c>
      <c r="H9" s="6">
        <v>784</v>
      </c>
      <c r="I9" s="6">
        <v>1701</v>
      </c>
      <c r="J9" s="6">
        <v>3097</v>
      </c>
      <c r="K9" s="6">
        <v>1669</v>
      </c>
      <c r="L9" s="6">
        <v>1094</v>
      </c>
      <c r="M9" s="6">
        <v>491</v>
      </c>
      <c r="N9" s="6">
        <v>89</v>
      </c>
      <c r="O9" s="6">
        <v>75</v>
      </c>
      <c r="P9" s="6">
        <v>0</v>
      </c>
      <c r="Q9" s="6">
        <f t="shared" si="0"/>
        <v>10639</v>
      </c>
      <c r="R9" s="50" t="s">
        <v>126</v>
      </c>
      <c r="U9" s="58">
        <f t="shared" si="1"/>
        <v>1749</v>
      </c>
      <c r="V9" s="59">
        <f t="shared" si="2"/>
        <v>16.439514992010526</v>
      </c>
    </row>
    <row r="10" spans="1:22" ht="16" thickBot="1" x14ac:dyDescent="0.25">
      <c r="A10" s="6">
        <v>2000</v>
      </c>
      <c r="B10" s="6">
        <v>140</v>
      </c>
      <c r="C10" s="6">
        <v>184</v>
      </c>
      <c r="D10" s="6">
        <v>344</v>
      </c>
      <c r="E10" s="6">
        <v>836</v>
      </c>
      <c r="F10" s="6">
        <v>1722</v>
      </c>
      <c r="G10" s="6">
        <v>3857</v>
      </c>
      <c r="H10" s="6">
        <v>2253</v>
      </c>
      <c r="I10" s="6">
        <v>1560</v>
      </c>
      <c r="J10" s="6">
        <v>2144</v>
      </c>
      <c r="K10" s="6">
        <v>1714</v>
      </c>
      <c r="L10" s="6">
        <v>1191</v>
      </c>
      <c r="M10" s="6">
        <v>615</v>
      </c>
      <c r="N10" s="6">
        <v>249</v>
      </c>
      <c r="O10" s="6">
        <v>76</v>
      </c>
      <c r="P10" s="6">
        <v>0</v>
      </c>
      <c r="Q10" s="6">
        <f t="shared" si="0"/>
        <v>16885</v>
      </c>
      <c r="R10" s="50" t="s">
        <v>127</v>
      </c>
      <c r="U10" s="58">
        <f t="shared" si="1"/>
        <v>2131</v>
      </c>
      <c r="V10" s="59">
        <f t="shared" si="2"/>
        <v>12.620669233047083</v>
      </c>
    </row>
    <row r="11" spans="1:22" ht="16" thickBot="1" x14ac:dyDescent="0.25">
      <c r="A11" s="6">
        <v>2001</v>
      </c>
      <c r="B11" s="6">
        <v>68</v>
      </c>
      <c r="C11" s="6">
        <v>49</v>
      </c>
      <c r="D11" s="6">
        <v>147</v>
      </c>
      <c r="E11" s="6">
        <v>179</v>
      </c>
      <c r="F11" s="6">
        <v>737</v>
      </c>
      <c r="G11" s="6">
        <v>1525</v>
      </c>
      <c r="H11" s="6">
        <v>3716</v>
      </c>
      <c r="I11" s="6">
        <v>3271</v>
      </c>
      <c r="J11" s="6">
        <v>2302</v>
      </c>
      <c r="K11" s="6">
        <v>2010</v>
      </c>
      <c r="L11" s="6">
        <v>1088</v>
      </c>
      <c r="M11" s="6">
        <v>529</v>
      </c>
      <c r="N11" s="6">
        <v>160</v>
      </c>
      <c r="O11" s="6">
        <v>50</v>
      </c>
      <c r="P11" s="6">
        <v>39</v>
      </c>
      <c r="Q11" s="6">
        <f t="shared" si="0"/>
        <v>15870</v>
      </c>
      <c r="R11" s="50" t="s">
        <v>128</v>
      </c>
      <c r="U11" s="58">
        <f t="shared" si="1"/>
        <v>1866</v>
      </c>
      <c r="V11" s="59">
        <f t="shared" si="2"/>
        <v>11.758034026465028</v>
      </c>
    </row>
    <row r="12" spans="1:22" ht="16" thickBot="1" x14ac:dyDescent="0.25">
      <c r="A12" s="6">
        <v>2002</v>
      </c>
      <c r="B12" s="6">
        <v>271</v>
      </c>
      <c r="C12" s="6">
        <v>0</v>
      </c>
      <c r="D12" s="6">
        <v>70</v>
      </c>
      <c r="E12" s="6">
        <v>34</v>
      </c>
      <c r="F12" s="6">
        <v>382</v>
      </c>
      <c r="G12" s="6">
        <v>1015</v>
      </c>
      <c r="H12" s="6">
        <v>1916</v>
      </c>
      <c r="I12" s="6">
        <v>3803</v>
      </c>
      <c r="J12" s="6">
        <v>3250</v>
      </c>
      <c r="K12" s="6">
        <v>2279</v>
      </c>
      <c r="L12" s="6">
        <v>1138</v>
      </c>
      <c r="M12" s="6">
        <v>976</v>
      </c>
      <c r="N12" s="6">
        <v>242</v>
      </c>
      <c r="O12" s="6">
        <v>159</v>
      </c>
      <c r="P12" s="6">
        <v>114</v>
      </c>
      <c r="Q12" s="6">
        <f t="shared" si="0"/>
        <v>15649</v>
      </c>
      <c r="R12" s="50" t="s">
        <v>129</v>
      </c>
      <c r="U12" s="58">
        <f t="shared" si="1"/>
        <v>2629</v>
      </c>
      <c r="V12" s="59">
        <f t="shared" si="2"/>
        <v>16.799795514090356</v>
      </c>
    </row>
    <row r="13" spans="1:22" ht="16" thickBot="1" x14ac:dyDescent="0.25">
      <c r="A13" s="6">
        <v>2003</v>
      </c>
      <c r="B13" s="6">
        <v>51</v>
      </c>
      <c r="C13" s="6">
        <v>0</v>
      </c>
      <c r="D13" s="6">
        <v>74</v>
      </c>
      <c r="E13" s="6">
        <v>19</v>
      </c>
      <c r="F13" s="6">
        <v>304</v>
      </c>
      <c r="G13" s="6">
        <v>715</v>
      </c>
      <c r="H13" s="6">
        <v>1842</v>
      </c>
      <c r="I13" s="6">
        <v>3008</v>
      </c>
      <c r="J13" s="6">
        <v>4765</v>
      </c>
      <c r="K13" s="6">
        <v>2235</v>
      </c>
      <c r="L13" s="6">
        <v>714</v>
      </c>
      <c r="M13" s="6">
        <v>561</v>
      </c>
      <c r="N13" s="6">
        <v>245</v>
      </c>
      <c r="O13" s="6">
        <v>146</v>
      </c>
      <c r="P13" s="6">
        <v>0</v>
      </c>
      <c r="Q13" s="6">
        <f t="shared" si="0"/>
        <v>14679</v>
      </c>
      <c r="R13" s="54">
        <v>19635</v>
      </c>
      <c r="U13" s="58">
        <f t="shared" si="1"/>
        <v>1666</v>
      </c>
      <c r="V13" s="59">
        <f t="shared" si="2"/>
        <v>11.349546971864569</v>
      </c>
    </row>
    <row r="14" spans="1:22" ht="16" thickBot="1" x14ac:dyDescent="0.25">
      <c r="A14" s="6">
        <v>2004</v>
      </c>
      <c r="B14" s="6">
        <v>106</v>
      </c>
      <c r="C14" s="6">
        <v>104</v>
      </c>
      <c r="D14" s="6">
        <v>15</v>
      </c>
      <c r="E14" s="6">
        <v>0</v>
      </c>
      <c r="F14" s="6">
        <v>319</v>
      </c>
      <c r="G14" s="6">
        <v>1253</v>
      </c>
      <c r="H14" s="6">
        <v>1229</v>
      </c>
      <c r="I14" s="6">
        <v>1717</v>
      </c>
      <c r="J14" s="6">
        <v>2277</v>
      </c>
      <c r="K14" s="6">
        <v>1227</v>
      </c>
      <c r="L14" s="6">
        <v>798</v>
      </c>
      <c r="M14" s="6">
        <v>298</v>
      </c>
      <c r="N14" s="6">
        <v>148</v>
      </c>
      <c r="O14" s="6">
        <v>94</v>
      </c>
      <c r="P14" s="6">
        <v>26</v>
      </c>
      <c r="Q14" s="6">
        <f t="shared" si="0"/>
        <v>9611</v>
      </c>
      <c r="R14" s="50" t="s">
        <v>130</v>
      </c>
      <c r="U14" s="58">
        <f t="shared" si="1"/>
        <v>1364</v>
      </c>
      <c r="V14" s="59">
        <f t="shared" si="2"/>
        <v>14.192071584642596</v>
      </c>
    </row>
    <row r="15" spans="1:22" ht="16" thickBot="1" x14ac:dyDescent="0.25">
      <c r="A15" s="6">
        <v>2005</v>
      </c>
      <c r="B15" s="6">
        <v>263</v>
      </c>
      <c r="C15" s="6">
        <v>70</v>
      </c>
      <c r="D15" s="6">
        <v>159</v>
      </c>
      <c r="E15" s="6">
        <v>1139</v>
      </c>
      <c r="F15" s="6">
        <v>2235</v>
      </c>
      <c r="G15" s="6">
        <v>2621</v>
      </c>
      <c r="H15" s="6">
        <v>4206</v>
      </c>
      <c r="I15" s="6">
        <v>3782</v>
      </c>
      <c r="J15" s="6">
        <v>3847</v>
      </c>
      <c r="K15" s="6">
        <v>2037</v>
      </c>
      <c r="L15" s="6">
        <v>917</v>
      </c>
      <c r="M15" s="6">
        <v>585</v>
      </c>
      <c r="N15" s="6">
        <v>336</v>
      </c>
      <c r="O15" s="6">
        <v>118</v>
      </c>
      <c r="P15" s="6">
        <v>0</v>
      </c>
      <c r="Q15" s="6">
        <f t="shared" si="0"/>
        <v>22315</v>
      </c>
      <c r="R15" s="50" t="s">
        <v>131</v>
      </c>
      <c r="U15" s="58">
        <f t="shared" si="1"/>
        <v>1956</v>
      </c>
      <c r="V15" s="59">
        <f t="shared" si="2"/>
        <v>8.7654044364777057</v>
      </c>
    </row>
    <row r="16" spans="1:22" ht="16" thickBot="1" x14ac:dyDescent="0.25">
      <c r="A16" s="6">
        <v>2006</v>
      </c>
      <c r="B16" s="6">
        <v>0</v>
      </c>
      <c r="C16" s="6">
        <v>72</v>
      </c>
      <c r="D16" s="6">
        <v>94</v>
      </c>
      <c r="E16" s="6">
        <v>414</v>
      </c>
      <c r="F16" s="6">
        <v>1968</v>
      </c>
      <c r="G16" s="6">
        <v>5149</v>
      </c>
      <c r="H16" s="6">
        <v>4613</v>
      </c>
      <c r="I16" s="6">
        <v>5743</v>
      </c>
      <c r="J16" s="6">
        <v>4283</v>
      </c>
      <c r="K16" s="6">
        <v>2132</v>
      </c>
      <c r="L16" s="6">
        <v>891</v>
      </c>
      <c r="M16" s="6">
        <v>449</v>
      </c>
      <c r="N16" s="6">
        <v>258</v>
      </c>
      <c r="O16" s="6">
        <v>34</v>
      </c>
      <c r="P16" s="6">
        <v>18</v>
      </c>
      <c r="Q16" s="6">
        <f t="shared" si="0"/>
        <v>26118</v>
      </c>
      <c r="R16" s="50" t="s">
        <v>132</v>
      </c>
      <c r="S16" s="37">
        <v>2</v>
      </c>
      <c r="U16" s="58">
        <f t="shared" si="1"/>
        <v>1650</v>
      </c>
      <c r="V16" s="59">
        <f t="shared" si="2"/>
        <v>6.3174821961865382</v>
      </c>
    </row>
    <row r="17" spans="1:22" ht="16" thickBot="1" x14ac:dyDescent="0.25">
      <c r="A17" s="6">
        <v>2007</v>
      </c>
      <c r="B17" s="31">
        <v>0</v>
      </c>
      <c r="C17" s="31">
        <v>18</v>
      </c>
      <c r="D17" s="31">
        <v>146</v>
      </c>
      <c r="E17" s="31">
        <v>1869</v>
      </c>
      <c r="F17" s="31">
        <v>1418</v>
      </c>
      <c r="G17" s="31">
        <v>3114</v>
      </c>
      <c r="H17" s="31">
        <v>5710</v>
      </c>
      <c r="I17" s="31">
        <v>5947</v>
      </c>
      <c r="J17" s="31">
        <v>4287</v>
      </c>
      <c r="K17" s="31">
        <v>2205</v>
      </c>
      <c r="L17" s="31">
        <v>963</v>
      </c>
      <c r="M17" s="31">
        <v>658</v>
      </c>
      <c r="N17" s="31">
        <v>391</v>
      </c>
      <c r="O17" s="31">
        <v>80</v>
      </c>
      <c r="P17" s="31">
        <v>89</v>
      </c>
      <c r="Q17" s="6">
        <f t="shared" si="0"/>
        <v>26895</v>
      </c>
      <c r="R17" s="53" t="s">
        <v>133</v>
      </c>
      <c r="S17" s="64">
        <v>1</v>
      </c>
      <c r="U17" s="58">
        <f t="shared" si="1"/>
        <v>2181</v>
      </c>
      <c r="V17" s="59">
        <f t="shared" si="2"/>
        <v>8.1093139988845522</v>
      </c>
    </row>
    <row r="18" spans="1:22" ht="16" thickBot="1" x14ac:dyDescent="0.25">
      <c r="A18" s="6">
        <v>2008</v>
      </c>
      <c r="B18" s="6">
        <v>0</v>
      </c>
      <c r="C18" s="6">
        <v>0</v>
      </c>
      <c r="D18" s="6">
        <v>0</v>
      </c>
      <c r="E18" s="6">
        <v>243</v>
      </c>
      <c r="F18" s="6">
        <v>1708</v>
      </c>
      <c r="G18" s="6">
        <v>5974</v>
      </c>
      <c r="H18" s="6">
        <v>4654</v>
      </c>
      <c r="I18" s="6">
        <v>6136</v>
      </c>
      <c r="J18" s="6">
        <v>5198</v>
      </c>
      <c r="K18" s="6">
        <v>3403</v>
      </c>
      <c r="L18" s="6">
        <v>827</v>
      </c>
      <c r="M18" s="6">
        <v>638</v>
      </c>
      <c r="N18" s="6">
        <v>174</v>
      </c>
      <c r="O18" s="6">
        <v>82</v>
      </c>
      <c r="P18" s="6">
        <v>50</v>
      </c>
      <c r="Q18" s="6">
        <f t="shared" si="0"/>
        <v>29087</v>
      </c>
      <c r="R18" s="50" t="s">
        <v>134</v>
      </c>
      <c r="U18" s="58">
        <f t="shared" si="1"/>
        <v>1771</v>
      </c>
      <c r="V18" s="59">
        <f t="shared" si="2"/>
        <v>6.0886306597449025</v>
      </c>
    </row>
    <row r="19" spans="1:22" ht="16" thickBot="1" x14ac:dyDescent="0.25">
      <c r="A19" s="6">
        <v>2009</v>
      </c>
      <c r="B19" s="6">
        <v>55</v>
      </c>
      <c r="C19" s="6">
        <v>0</v>
      </c>
      <c r="D19" s="6">
        <v>0</v>
      </c>
      <c r="E19" s="6">
        <v>26</v>
      </c>
      <c r="F19" s="6">
        <v>1044</v>
      </c>
      <c r="G19" s="6">
        <v>4327</v>
      </c>
      <c r="H19" s="6">
        <v>8133</v>
      </c>
      <c r="I19" s="6">
        <v>4551</v>
      </c>
      <c r="J19" s="6">
        <v>4084</v>
      </c>
      <c r="K19" s="6">
        <v>2266</v>
      </c>
      <c r="L19" s="6">
        <v>996</v>
      </c>
      <c r="M19" s="6">
        <v>627</v>
      </c>
      <c r="N19" s="6">
        <v>442</v>
      </c>
      <c r="O19" s="6">
        <v>253</v>
      </c>
      <c r="P19" s="6">
        <v>154</v>
      </c>
      <c r="Q19" s="6">
        <f t="shared" si="0"/>
        <v>26958</v>
      </c>
      <c r="R19" s="50" t="s">
        <v>135</v>
      </c>
      <c r="U19" s="58">
        <f t="shared" si="1"/>
        <v>2472</v>
      </c>
      <c r="V19" s="59">
        <f t="shared" si="2"/>
        <v>9.1698197195637654</v>
      </c>
    </row>
    <row r="20" spans="1:22" ht="16" thickBot="1" x14ac:dyDescent="0.25">
      <c r="A20" s="6">
        <v>2010</v>
      </c>
      <c r="B20" s="6">
        <v>0</v>
      </c>
      <c r="C20" s="6">
        <v>0</v>
      </c>
      <c r="D20" s="6">
        <v>0</v>
      </c>
      <c r="E20" s="6">
        <v>99</v>
      </c>
      <c r="F20" s="6">
        <v>678</v>
      </c>
      <c r="G20" s="6">
        <v>3648</v>
      </c>
      <c r="H20" s="6">
        <v>5729</v>
      </c>
      <c r="I20" s="6">
        <v>6560</v>
      </c>
      <c r="J20" s="6">
        <v>4897</v>
      </c>
      <c r="K20" s="6">
        <v>2467</v>
      </c>
      <c r="L20" s="6">
        <v>1064</v>
      </c>
      <c r="M20" s="6">
        <v>552</v>
      </c>
      <c r="N20" s="6">
        <v>229</v>
      </c>
      <c r="O20" s="6">
        <v>128</v>
      </c>
      <c r="P20" s="6">
        <v>41</v>
      </c>
      <c r="Q20" s="6">
        <f t="shared" si="0"/>
        <v>26092</v>
      </c>
      <c r="R20" s="50" t="s">
        <v>136</v>
      </c>
      <c r="U20" s="58">
        <f t="shared" si="1"/>
        <v>2014</v>
      </c>
      <c r="V20" s="59">
        <f t="shared" si="2"/>
        <v>7.7188410240686807</v>
      </c>
    </row>
    <row r="21" spans="1:22" ht="16" thickBot="1" x14ac:dyDescent="0.25">
      <c r="A21" s="6">
        <v>2011</v>
      </c>
      <c r="B21" s="6">
        <v>51</v>
      </c>
      <c r="C21" s="6">
        <v>0</v>
      </c>
      <c r="D21" s="6">
        <v>0</v>
      </c>
      <c r="E21" s="6">
        <v>0</v>
      </c>
      <c r="F21" s="6">
        <v>216</v>
      </c>
      <c r="G21" s="6">
        <v>4396</v>
      </c>
      <c r="H21" s="6">
        <v>5864</v>
      </c>
      <c r="I21" s="6">
        <v>5498</v>
      </c>
      <c r="J21" s="6">
        <v>5237</v>
      </c>
      <c r="K21" s="6">
        <v>3698</v>
      </c>
      <c r="L21" s="6">
        <v>699</v>
      </c>
      <c r="M21" s="6">
        <v>936</v>
      </c>
      <c r="N21" s="6">
        <v>327</v>
      </c>
      <c r="O21" s="6">
        <v>252</v>
      </c>
      <c r="P21" s="6">
        <v>97</v>
      </c>
      <c r="Q21" s="6">
        <f t="shared" si="0"/>
        <v>27271</v>
      </c>
      <c r="R21" s="50" t="s">
        <v>137</v>
      </c>
      <c r="U21" s="58">
        <f t="shared" si="1"/>
        <v>2311</v>
      </c>
      <c r="V21" s="59">
        <f t="shared" si="2"/>
        <v>8.4742033662131941</v>
      </c>
    </row>
    <row r="22" spans="1:22" ht="16" thickBot="1" x14ac:dyDescent="0.25">
      <c r="A22" s="6">
        <v>2012</v>
      </c>
      <c r="B22" s="6">
        <v>77</v>
      </c>
      <c r="C22" s="6">
        <v>0</v>
      </c>
      <c r="D22" s="6">
        <v>0</v>
      </c>
      <c r="E22" s="6">
        <v>0</v>
      </c>
      <c r="F22" s="6">
        <v>51</v>
      </c>
      <c r="G22" s="6">
        <v>1145</v>
      </c>
      <c r="H22" s="6">
        <v>4524</v>
      </c>
      <c r="I22" s="6">
        <v>5366</v>
      </c>
      <c r="J22" s="6">
        <v>4517</v>
      </c>
      <c r="K22" s="6">
        <v>2774</v>
      </c>
      <c r="L22" s="6">
        <v>1147</v>
      </c>
      <c r="M22" s="6">
        <v>195</v>
      </c>
      <c r="N22" s="6">
        <v>73</v>
      </c>
      <c r="O22" s="6">
        <v>0</v>
      </c>
      <c r="P22" s="6">
        <v>48</v>
      </c>
      <c r="Q22" s="6">
        <f t="shared" si="0"/>
        <v>19917</v>
      </c>
      <c r="R22" s="50" t="s">
        <v>138</v>
      </c>
      <c r="S22" s="37">
        <v>3</v>
      </c>
      <c r="U22" s="58">
        <f t="shared" si="1"/>
        <v>1463</v>
      </c>
      <c r="V22" s="59">
        <f t="shared" si="2"/>
        <v>7.3454837575940148</v>
      </c>
    </row>
    <row r="23" spans="1:22" ht="16" thickBot="1" x14ac:dyDescent="0.25">
      <c r="A23" s="6">
        <v>2013</v>
      </c>
      <c r="B23" s="6">
        <v>0</v>
      </c>
      <c r="C23" s="6">
        <v>0</v>
      </c>
      <c r="D23" s="6">
        <v>0</v>
      </c>
      <c r="E23" s="6">
        <v>0</v>
      </c>
      <c r="F23" s="6">
        <v>0</v>
      </c>
      <c r="G23" s="6">
        <v>511</v>
      </c>
      <c r="H23" s="6">
        <v>5368</v>
      </c>
      <c r="I23" s="6">
        <v>4868</v>
      </c>
      <c r="J23" s="6">
        <v>5374</v>
      </c>
      <c r="K23" s="6">
        <v>3687</v>
      </c>
      <c r="L23" s="6">
        <v>1944</v>
      </c>
      <c r="M23" s="6">
        <v>939</v>
      </c>
      <c r="N23" s="6">
        <v>348</v>
      </c>
      <c r="O23" s="6">
        <v>131</v>
      </c>
      <c r="P23" s="6">
        <v>154</v>
      </c>
      <c r="Q23" s="6">
        <f t="shared" si="0"/>
        <v>23324</v>
      </c>
      <c r="R23" s="50" t="s">
        <v>139</v>
      </c>
      <c r="U23" s="58">
        <f t="shared" si="1"/>
        <v>3516</v>
      </c>
      <c r="V23" s="59">
        <f t="shared" si="2"/>
        <v>15.074601269079061</v>
      </c>
    </row>
    <row r="24" spans="1:22" ht="16" thickBot="1" x14ac:dyDescent="0.25">
      <c r="A24" s="6">
        <v>2014</v>
      </c>
      <c r="B24" s="6">
        <v>0</v>
      </c>
      <c r="C24" s="6">
        <v>0</v>
      </c>
      <c r="D24" s="6">
        <v>46</v>
      </c>
      <c r="E24" s="6">
        <v>92</v>
      </c>
      <c r="F24" s="6">
        <v>156</v>
      </c>
      <c r="G24" s="6">
        <v>368</v>
      </c>
      <c r="H24" s="6">
        <v>2271</v>
      </c>
      <c r="I24" s="6">
        <v>5587</v>
      </c>
      <c r="J24" s="6">
        <v>5903</v>
      </c>
      <c r="K24" s="6">
        <v>3555</v>
      </c>
      <c r="L24" s="6">
        <v>2251</v>
      </c>
      <c r="M24" s="6">
        <v>1369</v>
      </c>
      <c r="N24" s="6">
        <v>154</v>
      </c>
      <c r="O24" s="6">
        <v>260</v>
      </c>
      <c r="P24" s="6">
        <v>79</v>
      </c>
      <c r="Q24" s="6">
        <f t="shared" si="0"/>
        <v>22091</v>
      </c>
      <c r="R24" s="50" t="s">
        <v>140</v>
      </c>
      <c r="U24" s="58">
        <f t="shared" si="1"/>
        <v>4113</v>
      </c>
      <c r="V24" s="59">
        <f t="shared" si="2"/>
        <v>18.618441899416052</v>
      </c>
    </row>
    <row r="25" spans="1:22" ht="16" thickBot="1" x14ac:dyDescent="0.25">
      <c r="A25" s="6">
        <v>2015</v>
      </c>
      <c r="B25" s="6">
        <v>367</v>
      </c>
      <c r="C25" s="6">
        <v>0</v>
      </c>
      <c r="D25" s="6">
        <v>61</v>
      </c>
      <c r="E25" s="6">
        <v>0</v>
      </c>
      <c r="F25" s="6">
        <v>284</v>
      </c>
      <c r="G25" s="6">
        <v>1612</v>
      </c>
      <c r="H25" s="6">
        <v>3187</v>
      </c>
      <c r="I25" s="6">
        <v>6452</v>
      </c>
      <c r="J25" s="6">
        <v>7249</v>
      </c>
      <c r="K25" s="6">
        <v>6752</v>
      </c>
      <c r="L25" s="6">
        <v>3350</v>
      </c>
      <c r="M25" s="6">
        <v>1936</v>
      </c>
      <c r="N25" s="6">
        <v>587</v>
      </c>
      <c r="O25" s="6">
        <v>334</v>
      </c>
      <c r="P25" s="6">
        <v>0</v>
      </c>
      <c r="Q25" s="6">
        <f t="shared" si="0"/>
        <v>32171</v>
      </c>
      <c r="R25" s="50" t="s">
        <v>141</v>
      </c>
      <c r="U25" s="58">
        <f t="shared" si="1"/>
        <v>6207</v>
      </c>
      <c r="V25" s="59">
        <f t="shared" si="2"/>
        <v>19.293773895744614</v>
      </c>
    </row>
    <row r="26" spans="1:22" ht="16" thickBot="1" x14ac:dyDescent="0.25">
      <c r="A26" s="6">
        <v>2016</v>
      </c>
      <c r="B26" s="6">
        <v>205</v>
      </c>
      <c r="C26" s="6">
        <v>0</v>
      </c>
      <c r="D26" s="6">
        <v>124</v>
      </c>
      <c r="E26" s="6">
        <v>511</v>
      </c>
      <c r="F26" s="6">
        <v>950</v>
      </c>
      <c r="G26" s="6">
        <v>1953</v>
      </c>
      <c r="H26" s="6">
        <v>3486</v>
      </c>
      <c r="I26" s="6">
        <v>4539</v>
      </c>
      <c r="J26" s="6">
        <v>5479</v>
      </c>
      <c r="K26" s="6">
        <v>5613</v>
      </c>
      <c r="L26" s="6">
        <v>1999</v>
      </c>
      <c r="M26" s="6">
        <v>1973</v>
      </c>
      <c r="N26" s="6">
        <v>646</v>
      </c>
      <c r="O26" s="6">
        <v>98</v>
      </c>
      <c r="P26" s="6">
        <v>80</v>
      </c>
      <c r="Q26" s="6">
        <f t="shared" si="0"/>
        <v>27656</v>
      </c>
      <c r="R26" s="50" t="s">
        <v>142</v>
      </c>
      <c r="U26" s="58">
        <f t="shared" si="1"/>
        <v>4796</v>
      </c>
      <c r="V26" s="59">
        <f t="shared" si="2"/>
        <v>17.341625687011859</v>
      </c>
    </row>
    <row r="27" spans="1:22" ht="16" thickBot="1" x14ac:dyDescent="0.25">
      <c r="A27" s="6">
        <v>2017</v>
      </c>
      <c r="B27" s="31">
        <v>52</v>
      </c>
      <c r="C27" s="31">
        <v>0</v>
      </c>
      <c r="D27" s="31">
        <v>0</v>
      </c>
      <c r="E27" s="31">
        <v>78</v>
      </c>
      <c r="F27" s="31">
        <v>592</v>
      </c>
      <c r="G27" s="31">
        <v>1328</v>
      </c>
      <c r="H27" s="31">
        <v>1885</v>
      </c>
      <c r="I27" s="31">
        <v>3850</v>
      </c>
      <c r="J27" s="31">
        <v>4852</v>
      </c>
      <c r="K27" s="31">
        <v>4550</v>
      </c>
      <c r="L27" s="31">
        <v>1721</v>
      </c>
      <c r="M27" s="31">
        <v>1455</v>
      </c>
      <c r="N27" s="31">
        <v>317</v>
      </c>
      <c r="O27" s="31">
        <v>190</v>
      </c>
      <c r="P27" s="31">
        <v>23</v>
      </c>
      <c r="Q27" s="6">
        <f t="shared" si="0"/>
        <v>20893</v>
      </c>
      <c r="R27" s="53" t="s">
        <v>143</v>
      </c>
      <c r="S27" s="64">
        <v>4</v>
      </c>
      <c r="U27" s="58">
        <f t="shared" si="1"/>
        <v>3706</v>
      </c>
      <c r="V27" s="59">
        <f t="shared" si="2"/>
        <v>17.737998372660698</v>
      </c>
    </row>
    <row r="28" spans="1:22" ht="16" thickBot="1" x14ac:dyDescent="0.25">
      <c r="A28" s="6">
        <v>2018</v>
      </c>
      <c r="B28" s="31">
        <v>0</v>
      </c>
      <c r="C28" s="31">
        <v>0</v>
      </c>
      <c r="D28" s="31">
        <v>62</v>
      </c>
      <c r="E28" s="31">
        <v>0</v>
      </c>
      <c r="F28" s="31">
        <v>383</v>
      </c>
      <c r="G28" s="31">
        <v>1333</v>
      </c>
      <c r="H28" s="31">
        <v>2049</v>
      </c>
      <c r="I28" s="31">
        <v>3445</v>
      </c>
      <c r="J28" s="31">
        <v>4258</v>
      </c>
      <c r="K28" s="31">
        <v>3573</v>
      </c>
      <c r="L28" s="31">
        <v>1904</v>
      </c>
      <c r="M28" s="31">
        <v>1366</v>
      </c>
      <c r="N28" s="31">
        <v>736</v>
      </c>
      <c r="O28" s="31">
        <v>196</v>
      </c>
      <c r="P28" s="31">
        <v>20</v>
      </c>
      <c r="Q28" s="6">
        <f t="shared" si="0"/>
        <v>19325</v>
      </c>
      <c r="R28" s="53" t="s">
        <v>144</v>
      </c>
      <c r="U28" s="58">
        <f t="shared" si="1"/>
        <v>4222</v>
      </c>
      <c r="V28" s="59">
        <f t="shared" si="2"/>
        <v>21.847347994825355</v>
      </c>
    </row>
    <row r="29" spans="1:22" ht="16" thickBot="1" x14ac:dyDescent="0.25">
      <c r="A29" s="6">
        <v>2019</v>
      </c>
      <c r="B29" s="31">
        <v>0</v>
      </c>
      <c r="C29" s="31">
        <v>0</v>
      </c>
      <c r="D29" s="31">
        <v>0</v>
      </c>
      <c r="E29" s="31">
        <v>375</v>
      </c>
      <c r="F29" s="31">
        <v>272</v>
      </c>
      <c r="G29" s="31">
        <v>1671</v>
      </c>
      <c r="H29" s="31">
        <v>3285</v>
      </c>
      <c r="I29" s="31">
        <v>4034</v>
      </c>
      <c r="J29" s="31">
        <v>5177</v>
      </c>
      <c r="K29" s="31">
        <v>4265</v>
      </c>
      <c r="L29" s="31">
        <v>3570</v>
      </c>
      <c r="M29" s="31">
        <v>2526</v>
      </c>
      <c r="N29" s="31">
        <v>1328</v>
      </c>
      <c r="O29" s="31">
        <v>535</v>
      </c>
      <c r="P29" s="31">
        <v>137</v>
      </c>
      <c r="Q29" s="6">
        <f t="shared" si="0"/>
        <v>27175</v>
      </c>
      <c r="R29" s="53" t="s">
        <v>145</v>
      </c>
      <c r="U29" s="58">
        <f t="shared" si="1"/>
        <v>8096</v>
      </c>
      <c r="V29" s="59">
        <f t="shared" si="2"/>
        <v>29.792088316467343</v>
      </c>
    </row>
    <row r="30" spans="1:22" ht="16" thickBot="1" x14ac:dyDescent="0.25">
      <c r="A30" s="6">
        <v>2020</v>
      </c>
      <c r="B30" s="31">
        <v>80</v>
      </c>
      <c r="C30" s="31">
        <v>91</v>
      </c>
      <c r="D30" s="31">
        <v>246</v>
      </c>
      <c r="E30" s="31">
        <v>442</v>
      </c>
      <c r="F30" s="31">
        <v>790</v>
      </c>
      <c r="G30" s="31">
        <v>2272</v>
      </c>
      <c r="H30" s="31">
        <v>4391</v>
      </c>
      <c r="I30" s="31">
        <v>5136</v>
      </c>
      <c r="J30" s="31">
        <v>4929</v>
      </c>
      <c r="K30" s="31">
        <v>4613</v>
      </c>
      <c r="L30" s="31">
        <v>3278</v>
      </c>
      <c r="M30" s="31">
        <v>1803</v>
      </c>
      <c r="N30" s="31">
        <v>894</v>
      </c>
      <c r="O30" s="31">
        <v>384</v>
      </c>
      <c r="P30" s="31">
        <v>250</v>
      </c>
      <c r="Q30" s="6">
        <f t="shared" si="0"/>
        <v>29599</v>
      </c>
      <c r="R30" s="52">
        <v>43631</v>
      </c>
      <c r="U30" s="58">
        <f t="shared" si="1"/>
        <v>6609</v>
      </c>
      <c r="V30" s="59">
        <f t="shared" si="2"/>
        <v>22.328457042467651</v>
      </c>
    </row>
    <row r="31" spans="1:22" ht="16" thickBot="1" x14ac:dyDescent="0.25">
      <c r="A31" s="6">
        <v>2021</v>
      </c>
      <c r="B31" s="31">
        <v>0</v>
      </c>
      <c r="C31" s="31">
        <v>154</v>
      </c>
      <c r="D31" s="31">
        <v>927</v>
      </c>
      <c r="E31" s="31">
        <v>927</v>
      </c>
      <c r="F31" s="31">
        <v>2370</v>
      </c>
      <c r="G31" s="31">
        <v>2976</v>
      </c>
      <c r="H31" s="31">
        <v>3869</v>
      </c>
      <c r="I31" s="31">
        <v>4265</v>
      </c>
      <c r="J31" s="31">
        <v>3516</v>
      </c>
      <c r="K31" s="31">
        <v>2991</v>
      </c>
      <c r="L31" s="31">
        <v>2378</v>
      </c>
      <c r="M31" s="31">
        <v>1649</v>
      </c>
      <c r="N31" s="31">
        <v>670</v>
      </c>
      <c r="O31" s="31">
        <v>682</v>
      </c>
      <c r="P31" s="31">
        <v>238</v>
      </c>
      <c r="Q31" s="6">
        <f t="shared" si="0"/>
        <v>27612</v>
      </c>
      <c r="R31" s="32">
        <v>37090</v>
      </c>
      <c r="U31" s="58">
        <f t="shared" si="1"/>
        <v>5617</v>
      </c>
      <c r="V31" s="59">
        <f t="shared" si="2"/>
        <v>20.342604664638564</v>
      </c>
    </row>
    <row r="32" spans="1:22" ht="16" thickBot="1" x14ac:dyDescent="0.25">
      <c r="A32" s="6">
        <v>2022</v>
      </c>
      <c r="B32" s="31"/>
      <c r="C32" s="31"/>
      <c r="D32" s="31"/>
      <c r="E32" s="31"/>
      <c r="F32" s="31"/>
      <c r="G32" s="31"/>
      <c r="H32" s="31"/>
      <c r="I32" s="31"/>
      <c r="J32" s="31"/>
      <c r="K32" s="31"/>
      <c r="L32" s="31"/>
      <c r="M32" s="31"/>
      <c r="N32" s="31"/>
      <c r="O32" s="31"/>
      <c r="P32" s="31"/>
      <c r="Q32" s="6"/>
      <c r="R32" s="32"/>
      <c r="U32" s="58">
        <f t="shared" ref="U32:U33" si="3">L32+M32+N32+O32+P32</f>
        <v>0</v>
      </c>
      <c r="V32" s="59" t="e">
        <f t="shared" ref="V32:V33" si="4">(U32/Q32)*100</f>
        <v>#DIV/0!</v>
      </c>
    </row>
    <row r="33" spans="1:22" x14ac:dyDescent="0.2">
      <c r="U33" s="58">
        <f t="shared" si="3"/>
        <v>0</v>
      </c>
      <c r="V33" s="59" t="e">
        <f t="shared" si="4"/>
        <v>#DIV/0!</v>
      </c>
    </row>
    <row r="34" spans="1:22" x14ac:dyDescent="0.2">
      <c r="A34" s="7"/>
      <c r="Q34" s="37"/>
    </row>
    <row r="35" spans="1:22" x14ac:dyDescent="0.2">
      <c r="A35" s="7" t="s">
        <v>146</v>
      </c>
    </row>
    <row r="36" spans="1:22" x14ac:dyDescent="0.2">
      <c r="A36" s="7" t="s">
        <v>147</v>
      </c>
    </row>
    <row r="37" spans="1:22" x14ac:dyDescent="0.2">
      <c r="A37" s="7" t="s">
        <v>148</v>
      </c>
    </row>
    <row r="38" spans="1:22" x14ac:dyDescent="0.2">
      <c r="A38" s="1"/>
    </row>
    <row r="39" spans="1:22" x14ac:dyDescent="0.2">
      <c r="A39" s="70"/>
      <c r="B39" s="70"/>
      <c r="C39" s="70"/>
      <c r="D39" s="70"/>
      <c r="E39" s="70"/>
      <c r="F39" s="70"/>
      <c r="G39" s="70"/>
      <c r="H39" s="70"/>
      <c r="I39" s="70"/>
      <c r="J39" s="70"/>
      <c r="K39" s="70"/>
      <c r="L39" s="70"/>
      <c r="M39" s="70"/>
      <c r="N39" s="70"/>
      <c r="O39" s="70"/>
      <c r="P39" s="70"/>
      <c r="Q39" s="70"/>
      <c r="R39" s="70"/>
    </row>
    <row r="40" spans="1:22" x14ac:dyDescent="0.2">
      <c r="B40" s="47"/>
      <c r="C40" s="47"/>
      <c r="D40" s="47"/>
      <c r="E40" s="47"/>
      <c r="F40" s="47"/>
      <c r="G40" s="47"/>
      <c r="H40" s="47"/>
      <c r="I40" s="47"/>
      <c r="J40" s="47"/>
      <c r="K40" s="47"/>
      <c r="L40" s="47"/>
      <c r="M40" s="47"/>
      <c r="N40" s="47"/>
      <c r="O40" s="47"/>
      <c r="P40" s="47"/>
      <c r="Q40" s="47"/>
      <c r="R40" s="47"/>
    </row>
    <row r="43" spans="1:22" x14ac:dyDescent="0.2">
      <c r="B43" s="47"/>
      <c r="C43" s="47"/>
      <c r="D43" s="47"/>
      <c r="E43" s="47"/>
      <c r="F43" s="47"/>
      <c r="G43" s="47"/>
      <c r="H43" s="47"/>
      <c r="I43" s="47"/>
      <c r="J43" s="47"/>
      <c r="K43" s="47"/>
      <c r="L43" s="47"/>
      <c r="M43" s="47"/>
      <c r="N43" s="47"/>
      <c r="O43" s="47"/>
      <c r="P43" s="47"/>
      <c r="Q43" s="47"/>
      <c r="R43" s="47"/>
    </row>
  </sheetData>
  <mergeCells count="2">
    <mergeCell ref="B2:Q2"/>
    <mergeCell ref="S2:S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30418-3E34-41A4-8758-702A5BDC2409}">
  <dimension ref="A1:E38"/>
  <sheetViews>
    <sheetView topLeftCell="A4" zoomScale="145" zoomScaleNormal="145" workbookViewId="0">
      <selection activeCell="J38" sqref="J38"/>
    </sheetView>
  </sheetViews>
  <sheetFormatPr baseColWidth="10" defaultColWidth="8.83203125" defaultRowHeight="15" x14ac:dyDescent="0.2"/>
  <sheetData>
    <row r="1" spans="1:5" x14ac:dyDescent="0.2">
      <c r="A1" s="1" t="s">
        <v>149</v>
      </c>
    </row>
    <row r="2" spans="1:5" ht="16" thickBot="1" x14ac:dyDescent="0.25">
      <c r="A2" s="1" t="s">
        <v>150</v>
      </c>
    </row>
    <row r="3" spans="1:5" ht="16" thickBot="1" x14ac:dyDescent="0.25">
      <c r="A3" s="16" t="s">
        <v>1</v>
      </c>
      <c r="B3" s="17" t="s">
        <v>151</v>
      </c>
      <c r="C3" s="17" t="s">
        <v>152</v>
      </c>
      <c r="D3" s="17" t="s">
        <v>153</v>
      </c>
      <c r="E3" s="17" t="s">
        <v>154</v>
      </c>
    </row>
    <row r="4" spans="1:5" ht="16" thickBot="1" x14ac:dyDescent="0.25">
      <c r="A4" s="5">
        <v>1997</v>
      </c>
      <c r="B4" s="5" t="s">
        <v>155</v>
      </c>
      <c r="C4" s="5" t="s">
        <v>156</v>
      </c>
      <c r="D4" s="5" t="s">
        <v>157</v>
      </c>
      <c r="E4" s="5" t="s">
        <v>158</v>
      </c>
    </row>
    <row r="5" spans="1:5" ht="16" thickBot="1" x14ac:dyDescent="0.25">
      <c r="A5" s="5">
        <v>1998</v>
      </c>
      <c r="B5" s="5" t="s">
        <v>159</v>
      </c>
      <c r="C5" s="5" t="s">
        <v>160</v>
      </c>
      <c r="D5" s="5" t="s">
        <v>161</v>
      </c>
      <c r="E5" s="5" t="s">
        <v>162</v>
      </c>
    </row>
    <row r="6" spans="1:5" ht="16" thickBot="1" x14ac:dyDescent="0.25">
      <c r="A6" s="5">
        <v>1999</v>
      </c>
      <c r="B6" s="5" t="s">
        <v>163</v>
      </c>
      <c r="C6" s="5" t="s">
        <v>164</v>
      </c>
      <c r="D6" s="5" t="s">
        <v>165</v>
      </c>
      <c r="E6" s="5" t="s">
        <v>166</v>
      </c>
    </row>
    <row r="7" spans="1:5" ht="16" thickBot="1" x14ac:dyDescent="0.25">
      <c r="A7" s="5">
        <v>2000</v>
      </c>
      <c r="B7" s="5" t="s">
        <v>167</v>
      </c>
      <c r="C7" s="5" t="s">
        <v>168</v>
      </c>
      <c r="D7" s="5" t="s">
        <v>169</v>
      </c>
      <c r="E7" s="5" t="s">
        <v>170</v>
      </c>
    </row>
    <row r="8" spans="1:5" ht="16" thickBot="1" x14ac:dyDescent="0.25">
      <c r="A8" s="5">
        <v>2001</v>
      </c>
      <c r="B8" s="5" t="s">
        <v>171</v>
      </c>
      <c r="C8" s="5" t="s">
        <v>172</v>
      </c>
      <c r="D8" s="5" t="s">
        <v>173</v>
      </c>
      <c r="E8" s="5" t="s">
        <v>174</v>
      </c>
    </row>
    <row r="9" spans="1:5" ht="16" thickBot="1" x14ac:dyDescent="0.25">
      <c r="A9" s="5">
        <v>2002</v>
      </c>
      <c r="B9" s="5" t="s">
        <v>175</v>
      </c>
      <c r="C9" s="5" t="s">
        <v>176</v>
      </c>
      <c r="D9" s="5" t="s">
        <v>177</v>
      </c>
      <c r="E9" s="5" t="s">
        <v>178</v>
      </c>
    </row>
    <row r="10" spans="1:5" ht="16" thickBot="1" x14ac:dyDescent="0.25">
      <c r="A10" s="5">
        <v>2003</v>
      </c>
      <c r="B10" s="5" t="s">
        <v>179</v>
      </c>
      <c r="C10" s="5" t="s">
        <v>180</v>
      </c>
      <c r="D10" s="5" t="s">
        <v>181</v>
      </c>
      <c r="E10" s="5" t="s">
        <v>182</v>
      </c>
    </row>
    <row r="11" spans="1:5" ht="16" thickBot="1" x14ac:dyDescent="0.25">
      <c r="A11" s="5">
        <v>2004</v>
      </c>
      <c r="B11" s="5" t="s">
        <v>183</v>
      </c>
      <c r="C11" s="5" t="s">
        <v>184</v>
      </c>
      <c r="D11" s="5" t="s">
        <v>185</v>
      </c>
      <c r="E11" s="5" t="s">
        <v>186</v>
      </c>
    </row>
    <row r="12" spans="1:5" ht="16" thickBot="1" x14ac:dyDescent="0.25">
      <c r="A12" s="5">
        <v>2005</v>
      </c>
      <c r="B12" s="5" t="s">
        <v>187</v>
      </c>
      <c r="C12" s="5" t="s">
        <v>188</v>
      </c>
      <c r="D12" s="5" t="s">
        <v>189</v>
      </c>
      <c r="E12" s="5" t="s">
        <v>190</v>
      </c>
    </row>
    <row r="13" spans="1:5" ht="16" thickBot="1" x14ac:dyDescent="0.25">
      <c r="A13" s="5" t="s">
        <v>191</v>
      </c>
      <c r="B13" s="5"/>
      <c r="C13" s="5"/>
      <c r="D13" s="5"/>
      <c r="E13" s="5"/>
    </row>
    <row r="14" spans="1:5" ht="16" thickBot="1" x14ac:dyDescent="0.25">
      <c r="A14" s="5" t="s">
        <v>192</v>
      </c>
      <c r="B14" s="5"/>
      <c r="C14" s="5"/>
      <c r="D14" s="5"/>
      <c r="E14" s="5"/>
    </row>
    <row r="15" spans="1:5" ht="16" thickBot="1" x14ac:dyDescent="0.25">
      <c r="A15" s="5">
        <v>2008</v>
      </c>
      <c r="B15" s="5" t="s">
        <v>193</v>
      </c>
      <c r="C15" s="5" t="s">
        <v>194</v>
      </c>
      <c r="D15" s="5" t="s">
        <v>195</v>
      </c>
      <c r="E15" s="5" t="s">
        <v>196</v>
      </c>
    </row>
    <row r="16" spans="1:5" ht="16" thickBot="1" x14ac:dyDescent="0.25">
      <c r="A16" s="5" t="s">
        <v>197</v>
      </c>
      <c r="B16" s="5"/>
      <c r="C16" s="5"/>
      <c r="D16" s="5"/>
      <c r="E16" s="5"/>
    </row>
    <row r="17" spans="1:5" ht="16" thickBot="1" x14ac:dyDescent="0.25">
      <c r="A17" s="5">
        <v>2010</v>
      </c>
      <c r="B17" s="5" t="s">
        <v>198</v>
      </c>
      <c r="C17" s="5" t="s">
        <v>199</v>
      </c>
      <c r="D17" s="5" t="s">
        <v>200</v>
      </c>
      <c r="E17" s="5" t="s">
        <v>201</v>
      </c>
    </row>
    <row r="18" spans="1:5" ht="16" thickBot="1" x14ac:dyDescent="0.25">
      <c r="A18" s="5" t="s">
        <v>202</v>
      </c>
      <c r="B18" s="5"/>
      <c r="C18" s="5"/>
      <c r="D18" s="5"/>
      <c r="E18" s="5"/>
    </row>
    <row r="19" spans="1:5" ht="16" thickBot="1" x14ac:dyDescent="0.25">
      <c r="A19" s="5">
        <v>2012</v>
      </c>
      <c r="B19" s="5" t="s">
        <v>203</v>
      </c>
      <c r="C19" s="5" t="s">
        <v>204</v>
      </c>
      <c r="D19" s="5" t="s">
        <v>205</v>
      </c>
      <c r="E19" s="5" t="s">
        <v>206</v>
      </c>
    </row>
    <row r="20" spans="1:5" ht="16" thickBot="1" x14ac:dyDescent="0.25">
      <c r="A20" s="5">
        <v>2013</v>
      </c>
      <c r="B20" s="5" t="s">
        <v>207</v>
      </c>
      <c r="C20" s="5" t="s">
        <v>208</v>
      </c>
      <c r="D20" s="5" t="s">
        <v>209</v>
      </c>
      <c r="E20" s="5" t="s">
        <v>210</v>
      </c>
    </row>
    <row r="21" spans="1:5" ht="16" thickBot="1" x14ac:dyDescent="0.25">
      <c r="A21" s="5">
        <v>2014</v>
      </c>
      <c r="B21" s="5" t="s">
        <v>211</v>
      </c>
      <c r="C21" s="5" t="s">
        <v>212</v>
      </c>
      <c r="D21" s="5" t="s">
        <v>213</v>
      </c>
      <c r="E21" s="5" t="s">
        <v>214</v>
      </c>
    </row>
    <row r="22" spans="1:5" ht="16" thickBot="1" x14ac:dyDescent="0.25">
      <c r="A22" s="5">
        <v>2016</v>
      </c>
      <c r="B22" s="5" t="s">
        <v>215</v>
      </c>
      <c r="C22" s="5" t="s">
        <v>216</v>
      </c>
      <c r="D22" s="5" t="s">
        <v>217</v>
      </c>
      <c r="E22" s="5" t="s">
        <v>218</v>
      </c>
    </row>
    <row r="23" spans="1:5" x14ac:dyDescent="0.2">
      <c r="A23" s="9" t="s">
        <v>219</v>
      </c>
    </row>
    <row r="24" spans="1:5" x14ac:dyDescent="0.2">
      <c r="A24" s="9" t="s">
        <v>220</v>
      </c>
    </row>
    <row r="26" spans="1:5" x14ac:dyDescent="0.2">
      <c r="A26" s="1"/>
    </row>
    <row r="27" spans="1:5" ht="16" thickBot="1" x14ac:dyDescent="0.25">
      <c r="A27" s="1" t="s">
        <v>221</v>
      </c>
    </row>
    <row r="28" spans="1:5" ht="16" thickBot="1" x14ac:dyDescent="0.25">
      <c r="A28" s="16" t="s">
        <v>1</v>
      </c>
      <c r="B28" s="17" t="s">
        <v>151</v>
      </c>
      <c r="C28" s="17" t="s">
        <v>152</v>
      </c>
      <c r="D28" s="17" t="s">
        <v>153</v>
      </c>
      <c r="E28" s="17" t="s">
        <v>154</v>
      </c>
    </row>
    <row r="29" spans="1:5" ht="16" thickBot="1" x14ac:dyDescent="0.25">
      <c r="A29" s="5">
        <v>2008</v>
      </c>
      <c r="B29" s="14">
        <v>96797</v>
      </c>
      <c r="C29" s="5" t="s">
        <v>222</v>
      </c>
      <c r="D29" s="5" t="s">
        <v>223</v>
      </c>
      <c r="E29" s="5" t="s">
        <v>224</v>
      </c>
    </row>
    <row r="30" spans="1:5" ht="16" thickBot="1" x14ac:dyDescent="0.25">
      <c r="A30" s="5">
        <v>2009</v>
      </c>
      <c r="B30" s="5" t="s">
        <v>225</v>
      </c>
      <c r="C30" s="5" t="s">
        <v>226</v>
      </c>
      <c r="D30" s="5" t="s">
        <v>227</v>
      </c>
      <c r="E30" s="5" t="s">
        <v>228</v>
      </c>
    </row>
    <row r="31" spans="1:5" ht="16" thickBot="1" x14ac:dyDescent="0.25">
      <c r="A31" s="5" t="s">
        <v>229</v>
      </c>
      <c r="B31" s="5"/>
      <c r="C31" s="5"/>
      <c r="D31" s="5"/>
      <c r="E31" s="5"/>
    </row>
    <row r="32" spans="1:5" ht="16" thickBot="1" x14ac:dyDescent="0.25">
      <c r="A32" s="5">
        <v>2011</v>
      </c>
      <c r="B32" s="5" t="s">
        <v>230</v>
      </c>
      <c r="C32" s="5" t="s">
        <v>231</v>
      </c>
      <c r="D32" s="5" t="s">
        <v>232</v>
      </c>
      <c r="E32" s="5" t="s">
        <v>233</v>
      </c>
    </row>
    <row r="33" spans="1:5" ht="16" thickBot="1" x14ac:dyDescent="0.25">
      <c r="A33" s="5" t="s">
        <v>234</v>
      </c>
      <c r="B33" s="5"/>
      <c r="C33" s="5"/>
      <c r="D33" s="5"/>
      <c r="E33" s="5"/>
    </row>
    <row r="34" spans="1:5" ht="16" thickBot="1" x14ac:dyDescent="0.25">
      <c r="A34" s="5" t="s">
        <v>235</v>
      </c>
      <c r="B34" s="5"/>
      <c r="C34" s="5"/>
      <c r="D34" s="5"/>
      <c r="E34" s="5"/>
    </row>
    <row r="35" spans="1:5" ht="16" thickBot="1" x14ac:dyDescent="0.25">
      <c r="A35" s="5" t="s">
        <v>236</v>
      </c>
      <c r="B35" s="5"/>
      <c r="C35" s="5"/>
      <c r="D35" s="5"/>
      <c r="E35" s="5"/>
    </row>
    <row r="36" spans="1:5" ht="16" thickBot="1" x14ac:dyDescent="0.25">
      <c r="A36" s="5" t="s">
        <v>237</v>
      </c>
      <c r="B36" s="5" t="s">
        <v>238</v>
      </c>
      <c r="C36" s="5" t="s">
        <v>239</v>
      </c>
      <c r="D36" s="5" t="s">
        <v>240</v>
      </c>
      <c r="E36" s="5" t="s">
        <v>241</v>
      </c>
    </row>
    <row r="37" spans="1:5" x14ac:dyDescent="0.2">
      <c r="A37" s="9" t="s">
        <v>242</v>
      </c>
    </row>
    <row r="38" spans="1:5" x14ac:dyDescent="0.2">
      <c r="A38" s="9" t="s">
        <v>243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61920-8BFC-4DEA-A8EA-1DA9F9F379E2}">
  <dimension ref="A1:F12"/>
  <sheetViews>
    <sheetView zoomScale="190" zoomScaleNormal="190" workbookViewId="0">
      <selection activeCell="J9" sqref="J9"/>
    </sheetView>
  </sheetViews>
  <sheetFormatPr baseColWidth="10" defaultColWidth="8.83203125" defaultRowHeight="15" x14ac:dyDescent="0.2"/>
  <sheetData>
    <row r="1" spans="1:6" ht="16" thickBot="1" x14ac:dyDescent="0.25">
      <c r="A1" s="1" t="s">
        <v>244</v>
      </c>
    </row>
    <row r="2" spans="1:6" ht="26" x14ac:dyDescent="0.2">
      <c r="A2" s="86" t="s">
        <v>245</v>
      </c>
      <c r="B2" s="88" t="s">
        <v>246</v>
      </c>
      <c r="C2" s="88" t="s">
        <v>247</v>
      </c>
      <c r="D2" s="88" t="s">
        <v>248</v>
      </c>
      <c r="E2" s="33" t="s">
        <v>249</v>
      </c>
      <c r="F2" s="33" t="s">
        <v>251</v>
      </c>
    </row>
    <row r="3" spans="1:6" ht="27" thickBot="1" x14ac:dyDescent="0.25">
      <c r="A3" s="87"/>
      <c r="B3" s="89"/>
      <c r="C3" s="89"/>
      <c r="D3" s="89"/>
      <c r="E3" s="34" t="s">
        <v>250</v>
      </c>
      <c r="F3" s="34" t="s">
        <v>252</v>
      </c>
    </row>
    <row r="4" spans="1:6" ht="16" thickBot="1" x14ac:dyDescent="0.25">
      <c r="A4" s="85" t="s">
        <v>253</v>
      </c>
      <c r="B4" s="85"/>
      <c r="C4" s="85"/>
      <c r="D4" s="85"/>
      <c r="E4" s="85"/>
      <c r="F4" s="85"/>
    </row>
    <row r="5" spans="1:6" ht="16" thickBot="1" x14ac:dyDescent="0.25">
      <c r="A5" s="5" t="s">
        <v>254</v>
      </c>
      <c r="B5" s="5" t="s">
        <v>255</v>
      </c>
      <c r="C5" s="5">
        <v>3.6999999999999998E-2</v>
      </c>
      <c r="D5" s="5" t="s">
        <v>256</v>
      </c>
      <c r="E5" s="6" t="s">
        <v>257</v>
      </c>
      <c r="F5" s="35">
        <v>-0.22</v>
      </c>
    </row>
    <row r="6" spans="1:6" ht="16" thickBot="1" x14ac:dyDescent="0.25">
      <c r="A6" s="85" t="s">
        <v>258</v>
      </c>
      <c r="B6" s="85"/>
      <c r="C6" s="85"/>
      <c r="D6" s="85"/>
      <c r="E6" s="85"/>
      <c r="F6" s="85"/>
    </row>
    <row r="7" spans="1:6" ht="16" thickBot="1" x14ac:dyDescent="0.25">
      <c r="A7" s="5" t="s">
        <v>259</v>
      </c>
      <c r="B7" s="5">
        <v>0</v>
      </c>
      <c r="C7" s="5">
        <v>0</v>
      </c>
      <c r="D7" s="5">
        <v>0</v>
      </c>
      <c r="E7" s="6" t="s">
        <v>260</v>
      </c>
      <c r="F7" s="35">
        <v>-0.09</v>
      </c>
    </row>
    <row r="8" spans="1:6" ht="16" thickBot="1" x14ac:dyDescent="0.25">
      <c r="A8" s="5" t="s">
        <v>261</v>
      </c>
      <c r="B8" s="5" t="s">
        <v>262</v>
      </c>
      <c r="C8" s="5">
        <v>1.9E-2</v>
      </c>
      <c r="D8" s="5" t="s">
        <v>263</v>
      </c>
      <c r="E8" s="6" t="s">
        <v>264</v>
      </c>
      <c r="F8" s="35">
        <v>-0.16</v>
      </c>
    </row>
    <row r="9" spans="1:6" ht="16" thickBot="1" x14ac:dyDescent="0.25">
      <c r="A9" s="5" t="s">
        <v>265</v>
      </c>
      <c r="B9" s="5" t="s">
        <v>266</v>
      </c>
      <c r="C9" s="5">
        <v>2.8000000000000001E-2</v>
      </c>
      <c r="D9" s="14">
        <v>18340</v>
      </c>
      <c r="E9" s="6" t="s">
        <v>267</v>
      </c>
      <c r="F9" s="35">
        <v>-0.19</v>
      </c>
    </row>
    <row r="10" spans="1:6" ht="16" thickBot="1" x14ac:dyDescent="0.25">
      <c r="A10" s="5" t="s">
        <v>268</v>
      </c>
      <c r="B10" s="5" t="s">
        <v>269</v>
      </c>
      <c r="C10" s="5">
        <v>5.2999999999999999E-2</v>
      </c>
      <c r="D10" s="5" t="s">
        <v>269</v>
      </c>
      <c r="E10" s="6" t="s">
        <v>270</v>
      </c>
      <c r="F10" s="35">
        <v>-0.28000000000000003</v>
      </c>
    </row>
    <row r="11" spans="1:6" ht="16" thickBot="1" x14ac:dyDescent="0.25">
      <c r="A11" s="5" t="s">
        <v>271</v>
      </c>
      <c r="B11" s="14">
        <v>49730</v>
      </c>
      <c r="C11" s="5">
        <v>7.0000000000000007E-2</v>
      </c>
      <c r="D11" s="14">
        <v>44000</v>
      </c>
      <c r="E11" s="6" t="s">
        <v>272</v>
      </c>
      <c r="F11" s="35">
        <v>-0.33</v>
      </c>
    </row>
    <row r="12" spans="1:6" ht="16" thickBot="1" x14ac:dyDescent="0.25">
      <c r="A12" s="5" t="s">
        <v>273</v>
      </c>
      <c r="B12" s="5" t="s">
        <v>274</v>
      </c>
      <c r="C12" s="5">
        <v>9.9000000000000005E-2</v>
      </c>
      <c r="D12" s="14">
        <v>60870</v>
      </c>
      <c r="E12" s="24">
        <v>432000</v>
      </c>
      <c r="F12" s="35">
        <v>-0.42</v>
      </c>
    </row>
  </sheetData>
  <mergeCells count="6">
    <mergeCell ref="A6:F6"/>
    <mergeCell ref="A2:A3"/>
    <mergeCell ref="B2:B3"/>
    <mergeCell ref="C2:C3"/>
    <mergeCell ref="D2:D3"/>
    <mergeCell ref="A4:F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1089D-291A-4311-80C6-CFBFA5AE1C7A}">
  <dimension ref="A1:E56"/>
  <sheetViews>
    <sheetView topLeftCell="A22" zoomScale="160" zoomScaleNormal="160" workbookViewId="0">
      <selection activeCell="J18" sqref="J18"/>
    </sheetView>
  </sheetViews>
  <sheetFormatPr baseColWidth="10" defaultColWidth="8.83203125" defaultRowHeight="15" x14ac:dyDescent="0.2"/>
  <sheetData>
    <row r="1" spans="1:5" ht="16" thickBot="1" x14ac:dyDescent="0.25">
      <c r="A1" s="1" t="s">
        <v>275</v>
      </c>
    </row>
    <row r="2" spans="1:5" ht="16" thickBot="1" x14ac:dyDescent="0.25">
      <c r="A2" s="16" t="s">
        <v>1</v>
      </c>
      <c r="B2" s="17" t="s">
        <v>276</v>
      </c>
      <c r="C2" s="17" t="s">
        <v>277</v>
      </c>
      <c r="D2" s="17" t="s">
        <v>278</v>
      </c>
      <c r="E2" s="17" t="s">
        <v>279</v>
      </c>
    </row>
    <row r="3" spans="1:5" ht="16" thickBot="1" x14ac:dyDescent="0.25">
      <c r="A3" s="5">
        <v>1964</v>
      </c>
      <c r="B3" s="5">
        <v>2.0052083000000001</v>
      </c>
      <c r="C3" s="22"/>
      <c r="D3" s="22"/>
      <c r="E3" s="22"/>
    </row>
    <row r="4" spans="1:5" ht="16" thickBot="1" x14ac:dyDescent="0.25">
      <c r="A4" s="5">
        <v>1965</v>
      </c>
      <c r="B4" s="5">
        <v>1.421875</v>
      </c>
      <c r="C4" s="22"/>
      <c r="D4" s="22"/>
      <c r="E4" s="22"/>
    </row>
    <row r="5" spans="1:5" ht="16" thickBot="1" x14ac:dyDescent="0.25">
      <c r="A5" s="5">
        <v>1966</v>
      </c>
      <c r="B5" s="5">
        <v>1.2760416999999999</v>
      </c>
      <c r="C5" s="22"/>
      <c r="D5" s="22"/>
      <c r="E5" s="22"/>
    </row>
    <row r="6" spans="1:5" ht="16" thickBot="1" x14ac:dyDescent="0.25">
      <c r="A6" s="5">
        <v>1967</v>
      </c>
      <c r="B6" s="5">
        <v>1.4583333000000001</v>
      </c>
      <c r="C6" s="22"/>
      <c r="D6" s="22"/>
      <c r="E6" s="22"/>
    </row>
    <row r="7" spans="1:5" ht="16" thickBot="1" x14ac:dyDescent="0.25">
      <c r="A7" s="5">
        <v>1968</v>
      </c>
      <c r="B7" s="5">
        <v>1.6041666999999999</v>
      </c>
      <c r="C7" s="22"/>
      <c r="D7" s="22"/>
      <c r="E7" s="22"/>
    </row>
    <row r="8" spans="1:5" ht="16" thickBot="1" x14ac:dyDescent="0.25">
      <c r="A8" s="5">
        <v>1969</v>
      </c>
      <c r="B8" s="5">
        <v>1.6770833000000001</v>
      </c>
      <c r="C8" s="22"/>
      <c r="D8" s="22"/>
      <c r="E8" s="22"/>
    </row>
    <row r="9" spans="1:5" ht="16" thickBot="1" x14ac:dyDescent="0.25">
      <c r="A9" s="5">
        <v>1970</v>
      </c>
      <c r="B9" s="5">
        <v>1.3125</v>
      </c>
      <c r="C9" s="22"/>
      <c r="D9" s="22"/>
      <c r="E9" s="22"/>
    </row>
    <row r="10" spans="1:5" ht="16" thickBot="1" x14ac:dyDescent="0.25">
      <c r="A10" s="5">
        <v>1971</v>
      </c>
      <c r="B10" s="5">
        <v>0.91145830000000005</v>
      </c>
      <c r="C10" s="22"/>
      <c r="D10" s="22"/>
      <c r="E10" s="22"/>
    </row>
    <row r="11" spans="1:5" ht="16" thickBot="1" x14ac:dyDescent="0.25">
      <c r="A11" s="5">
        <v>1972</v>
      </c>
      <c r="B11" s="5">
        <v>0.765625</v>
      </c>
      <c r="C11" s="22"/>
      <c r="D11" s="22"/>
      <c r="E11" s="22"/>
    </row>
    <row r="12" spans="1:5" ht="16" thickBot="1" x14ac:dyDescent="0.25">
      <c r="A12" s="5">
        <v>1973</v>
      </c>
      <c r="B12" s="5">
        <v>0.91145830000000005</v>
      </c>
      <c r="C12" s="22"/>
      <c r="D12" s="22"/>
      <c r="E12" s="22"/>
    </row>
    <row r="13" spans="1:5" ht="16" thickBot="1" x14ac:dyDescent="0.25">
      <c r="A13" s="5">
        <v>1974</v>
      </c>
      <c r="B13" s="5">
        <v>0.984375</v>
      </c>
      <c r="C13" s="22"/>
      <c r="D13" s="22"/>
      <c r="E13" s="22"/>
    </row>
    <row r="14" spans="1:5" ht="16" thickBot="1" x14ac:dyDescent="0.25">
      <c r="A14" s="5">
        <v>1975</v>
      </c>
      <c r="B14" s="5">
        <v>0.80208330000000005</v>
      </c>
      <c r="C14" s="22"/>
      <c r="D14" s="22"/>
      <c r="E14" s="22"/>
    </row>
    <row r="15" spans="1:5" ht="16" thickBot="1" x14ac:dyDescent="0.25">
      <c r="A15" s="5">
        <v>1976</v>
      </c>
      <c r="B15" s="5">
        <v>0.61979169999999995</v>
      </c>
      <c r="C15" s="22"/>
      <c r="D15" s="22"/>
      <c r="E15" s="22"/>
    </row>
    <row r="16" spans="1:5" ht="16" thickBot="1" x14ac:dyDescent="0.25">
      <c r="A16" s="5">
        <v>1977</v>
      </c>
      <c r="B16" s="5">
        <v>0.4739583</v>
      </c>
      <c r="C16" s="22"/>
      <c r="D16" s="22"/>
      <c r="E16" s="22"/>
    </row>
    <row r="17" spans="1:5" ht="16" thickBot="1" x14ac:dyDescent="0.25">
      <c r="A17" s="5">
        <v>1978</v>
      </c>
      <c r="B17" s="5">
        <v>0.546875</v>
      </c>
      <c r="C17" s="22"/>
      <c r="D17" s="22"/>
      <c r="E17" s="22"/>
    </row>
    <row r="18" spans="1:5" ht="16" thickBot="1" x14ac:dyDescent="0.25">
      <c r="A18" s="5">
        <v>1979</v>
      </c>
      <c r="B18" s="5">
        <v>0.65625</v>
      </c>
      <c r="C18" s="22"/>
      <c r="D18" s="22"/>
      <c r="E18" s="22"/>
    </row>
    <row r="19" spans="1:5" ht="16" thickBot="1" x14ac:dyDescent="0.25">
      <c r="A19" s="5">
        <v>1980</v>
      </c>
      <c r="B19" s="5">
        <v>0.65625</v>
      </c>
      <c r="C19" s="22"/>
      <c r="D19" s="22"/>
      <c r="E19" s="22"/>
    </row>
    <row r="20" spans="1:5" ht="16" thickBot="1" x14ac:dyDescent="0.25">
      <c r="A20" s="5">
        <v>1981</v>
      </c>
      <c r="B20" s="5">
        <v>1.0572916999999999</v>
      </c>
      <c r="C20" s="22"/>
      <c r="D20" s="22"/>
      <c r="E20" s="22"/>
    </row>
    <row r="21" spans="1:5" ht="16" thickBot="1" x14ac:dyDescent="0.25">
      <c r="A21" s="5">
        <v>1982</v>
      </c>
      <c r="B21" s="5">
        <v>1.09375</v>
      </c>
      <c r="C21" s="22"/>
      <c r="D21" s="22"/>
      <c r="E21" s="22"/>
    </row>
    <row r="22" spans="1:5" ht="16" thickBot="1" x14ac:dyDescent="0.25">
      <c r="A22" s="5">
        <v>1983</v>
      </c>
      <c r="B22" s="5">
        <v>0.94791669999999995</v>
      </c>
      <c r="C22" s="22"/>
      <c r="D22" s="22"/>
      <c r="E22" s="22"/>
    </row>
    <row r="23" spans="1:5" ht="16" thickBot="1" x14ac:dyDescent="0.25">
      <c r="A23" s="5">
        <v>1984</v>
      </c>
      <c r="B23" s="5">
        <v>0.984375</v>
      </c>
      <c r="C23" s="22"/>
      <c r="D23" s="5">
        <v>0.80354840000000005</v>
      </c>
      <c r="E23" s="22"/>
    </row>
    <row r="24" spans="1:5" ht="16" thickBot="1" x14ac:dyDescent="0.25">
      <c r="A24" s="5">
        <v>1985</v>
      </c>
      <c r="B24" s="5">
        <v>1.203125</v>
      </c>
      <c r="C24" s="22"/>
      <c r="D24" s="5">
        <v>0.9074373</v>
      </c>
      <c r="E24" s="22"/>
    </row>
    <row r="25" spans="1:5" ht="16" thickBot="1" x14ac:dyDescent="0.25">
      <c r="A25" s="5">
        <v>1986</v>
      </c>
      <c r="B25" s="5">
        <v>1.0208333000000001</v>
      </c>
      <c r="C25" s="22"/>
      <c r="D25" s="5">
        <v>0.59153040000000001</v>
      </c>
      <c r="E25" s="22"/>
    </row>
    <row r="26" spans="1:5" ht="16" thickBot="1" x14ac:dyDescent="0.25">
      <c r="A26" s="5">
        <v>1987</v>
      </c>
      <c r="B26" s="5">
        <v>0.91145830000000005</v>
      </c>
      <c r="C26" s="22"/>
      <c r="D26" s="5">
        <v>0.34417599999999998</v>
      </c>
      <c r="E26" s="22"/>
    </row>
    <row r="27" spans="1:5" ht="16" thickBot="1" x14ac:dyDescent="0.25">
      <c r="A27" s="5">
        <v>1988</v>
      </c>
      <c r="B27" s="5">
        <v>0.83854169999999995</v>
      </c>
      <c r="C27" s="22"/>
      <c r="D27" s="5">
        <v>0.3462961</v>
      </c>
      <c r="E27" s="22"/>
    </row>
    <row r="28" spans="1:5" ht="16" thickBot="1" x14ac:dyDescent="0.25">
      <c r="A28" s="5">
        <v>1989</v>
      </c>
      <c r="B28" s="5">
        <v>0.765625</v>
      </c>
      <c r="C28" s="22"/>
      <c r="D28" s="5">
        <v>0.53781909999999999</v>
      </c>
      <c r="E28" s="22"/>
    </row>
    <row r="29" spans="1:5" ht="16" thickBot="1" x14ac:dyDescent="0.25">
      <c r="A29" s="5">
        <v>1990</v>
      </c>
      <c r="B29" s="5">
        <v>0.58333330000000005</v>
      </c>
      <c r="C29" s="22"/>
      <c r="D29" s="5">
        <v>0.42615629999999999</v>
      </c>
      <c r="E29" s="22"/>
    </row>
    <row r="30" spans="1:5" ht="16" thickBot="1" x14ac:dyDescent="0.25">
      <c r="A30" s="5">
        <v>1991</v>
      </c>
      <c r="B30" s="5">
        <v>0.51041669999999995</v>
      </c>
      <c r="C30" s="22"/>
      <c r="D30" s="5">
        <v>0.69188559999999999</v>
      </c>
      <c r="E30" s="22"/>
    </row>
    <row r="31" spans="1:5" ht="16" thickBot="1" x14ac:dyDescent="0.25">
      <c r="A31" s="5">
        <v>1992</v>
      </c>
      <c r="B31" s="22"/>
      <c r="C31" s="22"/>
      <c r="D31" s="5">
        <v>0.70814029999999994</v>
      </c>
      <c r="E31" s="22"/>
    </row>
    <row r="32" spans="1:5" ht="16" thickBot="1" x14ac:dyDescent="0.25">
      <c r="A32" s="5">
        <v>1993</v>
      </c>
      <c r="B32" s="22"/>
      <c r="C32" s="22"/>
      <c r="D32" s="5">
        <v>0.60778509999999997</v>
      </c>
      <c r="E32" s="22"/>
    </row>
    <row r="33" spans="1:5" ht="16" thickBot="1" x14ac:dyDescent="0.25">
      <c r="A33" s="5">
        <v>1994</v>
      </c>
      <c r="B33" s="22"/>
      <c r="C33" s="5">
        <v>0.79011100000000001</v>
      </c>
      <c r="D33" s="5">
        <v>0.48905500000000002</v>
      </c>
      <c r="E33" s="22"/>
    </row>
    <row r="34" spans="1:5" ht="16" thickBot="1" x14ac:dyDescent="0.25">
      <c r="A34" s="5">
        <v>1995</v>
      </c>
      <c r="B34" s="22"/>
      <c r="C34" s="5">
        <v>0.91157920000000003</v>
      </c>
      <c r="D34" s="5">
        <v>0.50601640000000003</v>
      </c>
      <c r="E34" s="22"/>
    </row>
    <row r="35" spans="1:5" ht="16" thickBot="1" x14ac:dyDescent="0.25">
      <c r="A35" s="5">
        <v>1996</v>
      </c>
      <c r="B35" s="5">
        <v>0.76111379999999995</v>
      </c>
      <c r="C35" s="5">
        <v>0.92860750000000003</v>
      </c>
      <c r="D35" s="5">
        <v>0.61343890000000001</v>
      </c>
      <c r="E35" s="22"/>
    </row>
    <row r="36" spans="1:5" ht="16" thickBot="1" x14ac:dyDescent="0.25">
      <c r="A36" s="5">
        <v>1997</v>
      </c>
      <c r="B36" s="5">
        <v>0.89106010000000002</v>
      </c>
      <c r="C36" s="5">
        <v>0.93428359999999999</v>
      </c>
      <c r="D36" s="5">
        <v>0.53428549999999997</v>
      </c>
      <c r="E36" s="22"/>
    </row>
    <row r="37" spans="1:5" ht="16" thickBot="1" x14ac:dyDescent="0.25">
      <c r="A37" s="5">
        <v>1998</v>
      </c>
      <c r="B37" s="5">
        <v>0.91890570000000005</v>
      </c>
      <c r="C37" s="5">
        <v>0.9388244</v>
      </c>
      <c r="D37" s="5">
        <v>0.72368829999999995</v>
      </c>
      <c r="E37" s="22"/>
    </row>
    <row r="38" spans="1:5" ht="16" thickBot="1" x14ac:dyDescent="0.25">
      <c r="A38" s="5">
        <v>1999</v>
      </c>
      <c r="B38" s="5">
        <v>1.0766975999999999</v>
      </c>
      <c r="C38" s="5">
        <v>1.1828961</v>
      </c>
      <c r="D38" s="5">
        <v>0.64665510000000004</v>
      </c>
      <c r="E38" s="22"/>
    </row>
    <row r="39" spans="1:5" ht="16" thickBot="1" x14ac:dyDescent="0.25">
      <c r="A39" s="5">
        <v>2000</v>
      </c>
      <c r="B39" s="5">
        <v>1.0395700999999999</v>
      </c>
      <c r="C39" s="5">
        <v>0.91498489999999999</v>
      </c>
      <c r="D39" s="5">
        <v>0.86150000000000004</v>
      </c>
      <c r="E39" s="22"/>
    </row>
    <row r="40" spans="1:5" ht="16" thickBot="1" x14ac:dyDescent="0.25">
      <c r="A40" s="5">
        <v>2001</v>
      </c>
      <c r="B40" s="5">
        <v>1.345872</v>
      </c>
      <c r="C40" s="5">
        <v>1.0761856999999999</v>
      </c>
      <c r="D40" s="5">
        <v>1.1420706</v>
      </c>
      <c r="E40" s="22"/>
    </row>
    <row r="41" spans="1:5" ht="16" thickBot="1" x14ac:dyDescent="0.25">
      <c r="A41" s="5">
        <v>2002</v>
      </c>
      <c r="B41" s="5">
        <v>0.91890570000000005</v>
      </c>
      <c r="C41" s="5">
        <v>1.1079717</v>
      </c>
      <c r="D41" s="5">
        <v>0.59506400000000004</v>
      </c>
      <c r="E41" s="22"/>
    </row>
    <row r="42" spans="1:5" ht="16" thickBot="1" x14ac:dyDescent="0.25">
      <c r="A42" s="5">
        <v>2003</v>
      </c>
      <c r="B42" s="5">
        <v>0.96531509999999998</v>
      </c>
      <c r="C42" s="5">
        <v>1.2430626</v>
      </c>
      <c r="D42" s="5">
        <v>0.67704430000000004</v>
      </c>
      <c r="E42" s="22"/>
    </row>
    <row r="43" spans="1:5" ht="16" thickBot="1" x14ac:dyDescent="0.25">
      <c r="A43" s="5">
        <v>2004</v>
      </c>
      <c r="B43" s="5">
        <v>0.56619439999999999</v>
      </c>
      <c r="C43" s="5">
        <v>1.1760847999999999</v>
      </c>
      <c r="D43" s="5">
        <v>0.93711979999999995</v>
      </c>
      <c r="E43" s="5">
        <v>0.29153109999999999</v>
      </c>
    </row>
    <row r="44" spans="1:5" ht="16" thickBot="1" x14ac:dyDescent="0.25">
      <c r="A44" s="5">
        <v>2005</v>
      </c>
      <c r="B44" s="5">
        <v>0.61260380000000003</v>
      </c>
      <c r="C44" s="5">
        <v>0.98763869999999998</v>
      </c>
      <c r="D44" s="5">
        <v>0.78588020000000003</v>
      </c>
      <c r="E44" s="5">
        <v>0.56966620000000001</v>
      </c>
    </row>
    <row r="45" spans="1:5" ht="16" thickBot="1" x14ac:dyDescent="0.25">
      <c r="A45" s="5">
        <v>2006</v>
      </c>
      <c r="B45" s="5">
        <v>0.54763070000000003</v>
      </c>
      <c r="C45" s="5">
        <v>0.92860750000000003</v>
      </c>
      <c r="D45" s="5">
        <v>1.3060312000000001</v>
      </c>
      <c r="E45" s="5">
        <v>0.79830469999999998</v>
      </c>
    </row>
    <row r="46" spans="1:5" ht="16" thickBot="1" x14ac:dyDescent="0.25">
      <c r="A46" s="5">
        <v>2007</v>
      </c>
      <c r="B46" s="5">
        <v>0.54763070000000003</v>
      </c>
      <c r="C46" s="5">
        <v>1.0023966</v>
      </c>
      <c r="D46" s="5">
        <v>1.5074483000000001</v>
      </c>
      <c r="E46" s="5">
        <v>0.9095588</v>
      </c>
    </row>
    <row r="47" spans="1:5" ht="16" thickBot="1" x14ac:dyDescent="0.25">
      <c r="A47" s="5">
        <v>2008</v>
      </c>
      <c r="B47" s="5">
        <v>0.54763070000000003</v>
      </c>
      <c r="C47" s="5">
        <v>0.96379919999999997</v>
      </c>
      <c r="D47" s="5">
        <v>1.6919040000000001</v>
      </c>
      <c r="E47" s="5">
        <v>1.0099145</v>
      </c>
    </row>
    <row r="48" spans="1:5" ht="16" thickBot="1" x14ac:dyDescent="0.25">
      <c r="A48" s="5">
        <v>2009</v>
      </c>
      <c r="B48" s="5">
        <v>1.0117244999999999</v>
      </c>
      <c r="C48" s="5">
        <v>1.2362512999999999</v>
      </c>
      <c r="D48" s="5">
        <v>1.8120476000000001</v>
      </c>
      <c r="E48" s="5">
        <v>1.2723833</v>
      </c>
    </row>
    <row r="49" spans="1:5" ht="16" thickBot="1" x14ac:dyDescent="0.25">
      <c r="A49" s="5">
        <v>2010</v>
      </c>
      <c r="B49" s="5">
        <v>1.197362</v>
      </c>
      <c r="C49" s="22"/>
      <c r="D49" s="5">
        <v>2.2749537000000002</v>
      </c>
      <c r="E49" s="5">
        <v>1.3277832000000001</v>
      </c>
    </row>
    <row r="50" spans="1:5" ht="16" thickBot="1" x14ac:dyDescent="0.25">
      <c r="A50" s="5">
        <v>2011</v>
      </c>
      <c r="B50" s="5">
        <v>1.8842208</v>
      </c>
      <c r="C50" s="5">
        <v>0.96493439999999997</v>
      </c>
      <c r="D50" s="5">
        <v>3.0622474</v>
      </c>
      <c r="E50" s="5">
        <v>1.0623628000000001</v>
      </c>
    </row>
    <row r="51" spans="1:5" ht="16" thickBot="1" x14ac:dyDescent="0.25">
      <c r="A51" s="5">
        <v>2012</v>
      </c>
      <c r="B51" s="5">
        <v>1.3737176</v>
      </c>
      <c r="C51" s="22"/>
      <c r="D51" s="5">
        <v>2.2509250000000001</v>
      </c>
      <c r="E51" s="5">
        <v>1.6202224999999999</v>
      </c>
    </row>
    <row r="52" spans="1:5" ht="16" thickBot="1" x14ac:dyDescent="0.25">
      <c r="A52" s="5">
        <v>2013</v>
      </c>
      <c r="B52" s="5">
        <v>1.2437714</v>
      </c>
      <c r="C52" s="5">
        <v>0.711781</v>
      </c>
      <c r="D52" s="5">
        <v>1.1387631</v>
      </c>
      <c r="E52" s="5">
        <v>1.2692045999999999</v>
      </c>
    </row>
    <row r="53" spans="1:5" ht="16" thickBot="1" x14ac:dyDescent="0.25">
      <c r="A53" s="5">
        <v>2014</v>
      </c>
      <c r="B53" s="5">
        <v>1.5500733</v>
      </c>
      <c r="C53" s="22"/>
      <c r="D53" s="5">
        <v>1.4790874000000001</v>
      </c>
      <c r="E53" s="5">
        <v>1.0142283999999999</v>
      </c>
    </row>
    <row r="54" spans="1:5" ht="16" thickBot="1" x14ac:dyDescent="0.25">
      <c r="A54" s="5">
        <v>2015</v>
      </c>
      <c r="B54" s="22"/>
      <c r="C54" s="5">
        <v>0.88546919999999996</v>
      </c>
      <c r="D54" s="5">
        <v>1.4576735999999999</v>
      </c>
      <c r="E54" s="5">
        <v>0.85483989999999999</v>
      </c>
    </row>
    <row r="55" spans="1:5" x14ac:dyDescent="0.2">
      <c r="A55" s="36"/>
    </row>
    <row r="56" spans="1:5" x14ac:dyDescent="0.2">
      <c r="A56" s="11"/>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8B84B-58ED-49E7-8FC7-0FFE151A97CD}">
  <dimension ref="B2:D6"/>
  <sheetViews>
    <sheetView topLeftCell="A4" workbookViewId="0">
      <selection activeCell="D9" sqref="D9"/>
    </sheetView>
  </sheetViews>
  <sheetFormatPr baseColWidth="10" defaultColWidth="8.83203125" defaultRowHeight="15" x14ac:dyDescent="0.2"/>
  <sheetData>
    <row r="2" spans="2:4" x14ac:dyDescent="0.2">
      <c r="B2" t="s">
        <v>292</v>
      </c>
    </row>
    <row r="3" spans="2:4" x14ac:dyDescent="0.2">
      <c r="C3">
        <v>2020</v>
      </c>
      <c r="D3">
        <v>2021</v>
      </c>
    </row>
    <row r="4" spans="2:4" x14ac:dyDescent="0.2">
      <c r="B4" t="s">
        <v>289</v>
      </c>
      <c r="C4">
        <v>450.387</v>
      </c>
      <c r="D4">
        <v>638.15</v>
      </c>
    </row>
    <row r="5" spans="2:4" x14ac:dyDescent="0.2">
      <c r="B5" t="s">
        <v>290</v>
      </c>
      <c r="C5">
        <v>0</v>
      </c>
      <c r="D5">
        <v>23</v>
      </c>
    </row>
    <row r="6" spans="2:4" x14ac:dyDescent="0.2">
      <c r="B6" t="s">
        <v>291</v>
      </c>
      <c r="C6">
        <v>0</v>
      </c>
      <c r="D6">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70F57-2F3D-4D23-B09D-AC0DBD64F7EB}">
  <dimension ref="A1:V44"/>
  <sheetViews>
    <sheetView zoomScale="115" zoomScaleNormal="115" workbookViewId="0">
      <selection activeCell="B40" sqref="B40:S40"/>
    </sheetView>
  </sheetViews>
  <sheetFormatPr baseColWidth="10" defaultColWidth="8.83203125" defaultRowHeight="15" x14ac:dyDescent="0.2"/>
  <sheetData>
    <row r="1" spans="1:22" ht="16" thickBot="1" x14ac:dyDescent="0.25">
      <c r="A1" s="1" t="s">
        <v>35</v>
      </c>
    </row>
    <row r="2" spans="1:22" ht="70" thickBot="1" x14ac:dyDescent="0.25">
      <c r="A2" s="2" t="s">
        <v>1</v>
      </c>
      <c r="B2" s="12" t="s">
        <v>31</v>
      </c>
      <c r="C2" s="12" t="s">
        <v>2</v>
      </c>
      <c r="D2" s="12" t="s">
        <v>3</v>
      </c>
      <c r="E2" s="12" t="s">
        <v>5</v>
      </c>
      <c r="F2" s="12" t="s">
        <v>4</v>
      </c>
      <c r="G2" s="12" t="s">
        <v>8</v>
      </c>
      <c r="H2" s="12" t="s">
        <v>9</v>
      </c>
      <c r="I2" s="12" t="s">
        <v>10</v>
      </c>
      <c r="J2" s="12" t="s">
        <v>6</v>
      </c>
      <c r="K2" s="12" t="s">
        <v>7</v>
      </c>
      <c r="L2" s="12" t="s">
        <v>11</v>
      </c>
      <c r="M2" s="12" t="s">
        <v>12</v>
      </c>
      <c r="N2" s="12" t="s">
        <v>13</v>
      </c>
      <c r="O2" s="12" t="s">
        <v>36</v>
      </c>
      <c r="P2" s="12" t="s">
        <v>15</v>
      </c>
      <c r="Q2" s="13" t="s">
        <v>16</v>
      </c>
      <c r="R2" s="12" t="s">
        <v>27</v>
      </c>
      <c r="S2" s="12" t="s">
        <v>18</v>
      </c>
      <c r="T2" s="12" t="s">
        <v>19</v>
      </c>
      <c r="V2" s="65" t="s">
        <v>37</v>
      </c>
    </row>
    <row r="3" spans="1:22" ht="16" thickBot="1" x14ac:dyDescent="0.25">
      <c r="A3" s="5">
        <v>1984</v>
      </c>
      <c r="B3" s="5">
        <v>0</v>
      </c>
      <c r="C3" s="5">
        <v>0</v>
      </c>
      <c r="D3" s="5">
        <v>0</v>
      </c>
      <c r="E3" s="5">
        <v>138</v>
      </c>
      <c r="F3" s="5">
        <v>2165</v>
      </c>
      <c r="G3" s="5">
        <v>0</v>
      </c>
      <c r="H3" s="5">
        <v>0</v>
      </c>
      <c r="I3" s="5">
        <v>0</v>
      </c>
      <c r="J3" s="5">
        <v>0</v>
      </c>
      <c r="K3" s="5">
        <v>0</v>
      </c>
      <c r="L3" s="5">
        <v>4376</v>
      </c>
      <c r="M3" s="5">
        <v>0</v>
      </c>
      <c r="N3" s="5">
        <v>0</v>
      </c>
      <c r="O3" s="5">
        <v>15181</v>
      </c>
      <c r="P3" s="5">
        <v>0</v>
      </c>
      <c r="Q3" s="6">
        <v>0</v>
      </c>
      <c r="R3" s="5">
        <v>23</v>
      </c>
      <c r="S3" s="5">
        <v>0</v>
      </c>
      <c r="T3" s="5">
        <f>SUM(B3:S3)</f>
        <v>21883</v>
      </c>
      <c r="V3">
        <f t="shared" ref="V3:V36" si="0">T3-L3-O3</f>
        <v>2326</v>
      </c>
    </row>
    <row r="4" spans="1:22" ht="16" thickBot="1" x14ac:dyDescent="0.25">
      <c r="A4" s="5">
        <v>1985</v>
      </c>
      <c r="B4" s="5">
        <v>0</v>
      </c>
      <c r="C4" s="5">
        <v>0</v>
      </c>
      <c r="D4" s="5">
        <v>0</v>
      </c>
      <c r="E4" s="5">
        <v>239</v>
      </c>
      <c r="F4" s="5">
        <v>4000</v>
      </c>
      <c r="G4" s="5">
        <v>0</v>
      </c>
      <c r="H4" s="5">
        <v>0</v>
      </c>
      <c r="I4" s="5">
        <v>0</v>
      </c>
      <c r="J4" s="5">
        <v>0</v>
      </c>
      <c r="K4" s="5">
        <v>0</v>
      </c>
      <c r="L4" s="5">
        <v>5464</v>
      </c>
      <c r="M4" s="5">
        <v>0</v>
      </c>
      <c r="N4" s="5">
        <v>0</v>
      </c>
      <c r="O4" s="5">
        <v>10237</v>
      </c>
      <c r="P4" s="5">
        <v>0</v>
      </c>
      <c r="Q4" s="6">
        <v>0</v>
      </c>
      <c r="R4" s="5">
        <v>5</v>
      </c>
      <c r="S4" s="5">
        <v>0</v>
      </c>
      <c r="T4" s="5">
        <f t="shared" ref="T4:T40" si="1">SUM(B4:S4)</f>
        <v>19945</v>
      </c>
      <c r="V4">
        <f t="shared" si="0"/>
        <v>4244</v>
      </c>
    </row>
    <row r="5" spans="1:22" ht="16" thickBot="1" x14ac:dyDescent="0.25">
      <c r="A5" s="5">
        <v>1986</v>
      </c>
      <c r="B5" s="5">
        <v>0</v>
      </c>
      <c r="C5" s="5">
        <v>0</v>
      </c>
      <c r="D5" s="5">
        <v>42</v>
      </c>
      <c r="E5" s="5">
        <v>13</v>
      </c>
      <c r="F5" s="5">
        <v>2718</v>
      </c>
      <c r="G5" s="5">
        <v>0</v>
      </c>
      <c r="H5" s="5">
        <v>0</v>
      </c>
      <c r="I5" s="5">
        <v>0</v>
      </c>
      <c r="J5" s="5">
        <v>0</v>
      </c>
      <c r="K5" s="5">
        <v>0</v>
      </c>
      <c r="L5" s="5">
        <v>7890</v>
      </c>
      <c r="M5" s="5">
        <v>0</v>
      </c>
      <c r="N5" s="5">
        <v>0</v>
      </c>
      <c r="O5" s="5">
        <v>12200</v>
      </c>
      <c r="P5" s="5">
        <v>0</v>
      </c>
      <c r="Q5" s="6">
        <v>0</v>
      </c>
      <c r="R5" s="5">
        <v>10</v>
      </c>
      <c r="S5" s="5">
        <v>2</v>
      </c>
      <c r="T5" s="5">
        <f t="shared" si="1"/>
        <v>22875</v>
      </c>
      <c r="V5">
        <f t="shared" si="0"/>
        <v>2785</v>
      </c>
    </row>
    <row r="6" spans="1:22" ht="16" thickBot="1" x14ac:dyDescent="0.25">
      <c r="A6" s="5">
        <v>1987</v>
      </c>
      <c r="B6" s="5">
        <v>0</v>
      </c>
      <c r="C6" s="5">
        <v>0</v>
      </c>
      <c r="D6" s="5">
        <v>0</v>
      </c>
      <c r="E6" s="5">
        <v>13</v>
      </c>
      <c r="F6" s="5">
        <v>2024</v>
      </c>
      <c r="G6" s="5">
        <v>0</v>
      </c>
      <c r="H6" s="5">
        <v>0</v>
      </c>
      <c r="I6" s="5">
        <v>0</v>
      </c>
      <c r="J6" s="5">
        <v>0</v>
      </c>
      <c r="K6" s="5">
        <v>0</v>
      </c>
      <c r="L6" s="5">
        <v>7261</v>
      </c>
      <c r="M6" s="5">
        <v>0</v>
      </c>
      <c r="N6" s="5">
        <v>0</v>
      </c>
      <c r="O6" s="5">
        <v>9733</v>
      </c>
      <c r="P6" s="5">
        <v>0</v>
      </c>
      <c r="Q6" s="6">
        <v>0</v>
      </c>
      <c r="R6" s="5">
        <v>61</v>
      </c>
      <c r="S6" s="5">
        <v>20</v>
      </c>
      <c r="T6" s="5">
        <f t="shared" si="1"/>
        <v>19112</v>
      </c>
      <c r="V6">
        <f t="shared" si="0"/>
        <v>2118</v>
      </c>
    </row>
    <row r="7" spans="1:22" ht="16" thickBot="1" x14ac:dyDescent="0.25">
      <c r="A7" s="5">
        <v>1988</v>
      </c>
      <c r="B7" s="5">
        <v>0</v>
      </c>
      <c r="C7" s="5">
        <v>0</v>
      </c>
      <c r="D7" s="5">
        <v>186</v>
      </c>
      <c r="E7" s="5">
        <v>67</v>
      </c>
      <c r="F7" s="5">
        <v>744</v>
      </c>
      <c r="G7" s="5">
        <v>0</v>
      </c>
      <c r="H7" s="5">
        <v>0</v>
      </c>
      <c r="I7" s="5">
        <v>0</v>
      </c>
      <c r="J7" s="5">
        <v>0</v>
      </c>
      <c r="K7" s="5">
        <v>0</v>
      </c>
      <c r="L7" s="5">
        <v>9076</v>
      </c>
      <c r="M7" s="5">
        <v>0</v>
      </c>
      <c r="N7" s="5">
        <v>0</v>
      </c>
      <c r="O7" s="5">
        <v>9430</v>
      </c>
      <c r="P7" s="5">
        <v>0</v>
      </c>
      <c r="Q7" s="6">
        <v>0</v>
      </c>
      <c r="R7" s="5">
        <v>82</v>
      </c>
      <c r="S7" s="5">
        <v>2</v>
      </c>
      <c r="T7" s="5">
        <f t="shared" si="1"/>
        <v>19587</v>
      </c>
      <c r="V7">
        <f t="shared" si="0"/>
        <v>1081</v>
      </c>
    </row>
    <row r="8" spans="1:22" ht="16" thickBot="1" x14ac:dyDescent="0.25">
      <c r="A8" s="5">
        <v>1989</v>
      </c>
      <c r="B8" s="5">
        <v>0</v>
      </c>
      <c r="C8" s="5">
        <v>0</v>
      </c>
      <c r="D8" s="5">
        <v>67</v>
      </c>
      <c r="E8" s="5">
        <v>31</v>
      </c>
      <c r="F8" s="5">
        <v>600</v>
      </c>
      <c r="G8" s="5">
        <v>0</v>
      </c>
      <c r="H8" s="5">
        <v>0</v>
      </c>
      <c r="I8" s="5">
        <v>0</v>
      </c>
      <c r="J8" s="5">
        <v>0</v>
      </c>
      <c r="K8" s="5">
        <v>0</v>
      </c>
      <c r="L8" s="5">
        <v>10622</v>
      </c>
      <c r="M8" s="5">
        <v>0</v>
      </c>
      <c r="N8" s="5">
        <v>0</v>
      </c>
      <c r="O8" s="5">
        <v>8812</v>
      </c>
      <c r="P8" s="5">
        <v>0</v>
      </c>
      <c r="Q8" s="6">
        <v>0</v>
      </c>
      <c r="R8" s="5">
        <v>6</v>
      </c>
      <c r="S8" s="5">
        <v>0</v>
      </c>
      <c r="T8" s="5">
        <f t="shared" si="1"/>
        <v>20138</v>
      </c>
      <c r="V8">
        <f t="shared" si="0"/>
        <v>704</v>
      </c>
    </row>
    <row r="9" spans="1:22" ht="16" thickBot="1" x14ac:dyDescent="0.25">
      <c r="A9" s="5">
        <v>1990</v>
      </c>
      <c r="B9" s="5">
        <v>0</v>
      </c>
      <c r="C9" s="5">
        <v>0</v>
      </c>
      <c r="D9" s="5">
        <v>163</v>
      </c>
      <c r="E9" s="5">
        <v>49</v>
      </c>
      <c r="F9" s="5">
        <v>954</v>
      </c>
      <c r="G9" s="5">
        <v>0</v>
      </c>
      <c r="H9" s="5">
        <v>0</v>
      </c>
      <c r="I9" s="5">
        <v>0</v>
      </c>
      <c r="J9" s="5">
        <v>0</v>
      </c>
      <c r="K9" s="5">
        <v>0</v>
      </c>
      <c r="L9" s="5">
        <v>17243</v>
      </c>
      <c r="M9" s="5">
        <v>0</v>
      </c>
      <c r="N9" s="5">
        <v>0</v>
      </c>
      <c r="O9" s="5">
        <v>4764</v>
      </c>
      <c r="P9" s="5">
        <v>0</v>
      </c>
      <c r="Q9" s="6">
        <v>0</v>
      </c>
      <c r="R9" s="5">
        <v>10</v>
      </c>
      <c r="S9" s="5">
        <v>0</v>
      </c>
      <c r="T9" s="5">
        <f t="shared" si="1"/>
        <v>23183</v>
      </c>
      <c r="V9">
        <f t="shared" si="0"/>
        <v>1176</v>
      </c>
    </row>
    <row r="10" spans="1:22" ht="16" thickBot="1" x14ac:dyDescent="0.25">
      <c r="A10" s="5">
        <v>1991</v>
      </c>
      <c r="B10" s="5">
        <v>11</v>
      </c>
      <c r="C10" s="5">
        <v>2564</v>
      </c>
      <c r="D10" s="5">
        <v>314</v>
      </c>
      <c r="E10" s="5">
        <v>119</v>
      </c>
      <c r="F10" s="5">
        <v>101</v>
      </c>
      <c r="G10" s="5">
        <v>0</v>
      </c>
      <c r="H10" s="5">
        <v>0</v>
      </c>
      <c r="I10" s="5">
        <v>0</v>
      </c>
      <c r="J10" s="5">
        <v>0</v>
      </c>
      <c r="K10" s="5">
        <v>0</v>
      </c>
      <c r="L10" s="5">
        <v>27587</v>
      </c>
      <c r="M10" s="5">
        <v>0</v>
      </c>
      <c r="N10" s="5">
        <v>0</v>
      </c>
      <c r="O10" s="5">
        <v>2490</v>
      </c>
      <c r="P10" s="5">
        <v>132</v>
      </c>
      <c r="Q10" s="6">
        <v>0</v>
      </c>
      <c r="R10" s="5">
        <v>0</v>
      </c>
      <c r="S10" s="5">
        <v>2</v>
      </c>
      <c r="T10" s="5">
        <f t="shared" si="1"/>
        <v>33320</v>
      </c>
      <c r="V10">
        <f t="shared" si="0"/>
        <v>3243</v>
      </c>
    </row>
    <row r="11" spans="1:22" ht="16" thickBot="1" x14ac:dyDescent="0.25">
      <c r="A11" s="5">
        <v>1992</v>
      </c>
      <c r="B11" s="5">
        <v>0</v>
      </c>
      <c r="C11" s="5">
        <v>0</v>
      </c>
      <c r="D11" s="5">
        <v>16</v>
      </c>
      <c r="E11" s="5">
        <v>111</v>
      </c>
      <c r="F11" s="5">
        <v>13</v>
      </c>
      <c r="G11" s="5">
        <v>13</v>
      </c>
      <c r="H11" s="5">
        <v>0</v>
      </c>
      <c r="I11" s="5">
        <v>0</v>
      </c>
      <c r="J11" s="5">
        <v>0</v>
      </c>
      <c r="K11" s="5">
        <v>0</v>
      </c>
      <c r="L11" s="5">
        <v>7667</v>
      </c>
      <c r="M11" s="5">
        <v>0</v>
      </c>
      <c r="N11" s="5">
        <v>31</v>
      </c>
      <c r="O11" s="5">
        <v>718</v>
      </c>
      <c r="P11" s="5">
        <v>23</v>
      </c>
      <c r="Q11" s="6">
        <v>0</v>
      </c>
      <c r="R11" s="5">
        <v>10</v>
      </c>
      <c r="S11" s="5">
        <v>0</v>
      </c>
      <c r="T11" s="5">
        <f t="shared" si="1"/>
        <v>8602</v>
      </c>
      <c r="V11">
        <f t="shared" si="0"/>
        <v>217</v>
      </c>
    </row>
    <row r="12" spans="1:22" ht="16" thickBot="1" x14ac:dyDescent="0.25">
      <c r="A12" s="5">
        <v>1993</v>
      </c>
      <c r="B12" s="5">
        <v>2</v>
      </c>
      <c r="C12" s="5">
        <v>0</v>
      </c>
      <c r="D12" s="5">
        <v>61</v>
      </c>
      <c r="E12" s="5">
        <v>80</v>
      </c>
      <c r="F12" s="5">
        <v>22</v>
      </c>
      <c r="G12" s="5">
        <v>8</v>
      </c>
      <c r="H12" s="5">
        <v>56</v>
      </c>
      <c r="I12" s="5">
        <v>0</v>
      </c>
      <c r="J12" s="5">
        <v>0</v>
      </c>
      <c r="K12" s="5">
        <v>30</v>
      </c>
      <c r="L12" s="5">
        <v>10380</v>
      </c>
      <c r="M12" s="5">
        <v>0</v>
      </c>
      <c r="N12" s="5">
        <v>43</v>
      </c>
      <c r="O12" s="5">
        <v>1235</v>
      </c>
      <c r="P12" s="5">
        <v>0</v>
      </c>
      <c r="Q12" s="6">
        <v>0</v>
      </c>
      <c r="R12" s="5">
        <v>16</v>
      </c>
      <c r="S12" s="5">
        <v>0</v>
      </c>
      <c r="T12" s="5">
        <f t="shared" si="1"/>
        <v>11933</v>
      </c>
      <c r="V12">
        <f t="shared" si="0"/>
        <v>318</v>
      </c>
    </row>
    <row r="13" spans="1:22" ht="16" thickBot="1" x14ac:dyDescent="0.25">
      <c r="A13" s="5">
        <v>1994</v>
      </c>
      <c r="B13" s="5">
        <v>4</v>
      </c>
      <c r="C13" s="5">
        <v>0</v>
      </c>
      <c r="D13" s="5">
        <v>18</v>
      </c>
      <c r="E13" s="5">
        <v>55</v>
      </c>
      <c r="F13" s="5">
        <v>296</v>
      </c>
      <c r="G13" s="5">
        <v>3</v>
      </c>
      <c r="H13" s="5">
        <v>15</v>
      </c>
      <c r="I13" s="5">
        <v>5</v>
      </c>
      <c r="J13" s="5">
        <v>0</v>
      </c>
      <c r="K13" s="5">
        <v>4</v>
      </c>
      <c r="L13" s="5">
        <v>8428</v>
      </c>
      <c r="M13" s="5">
        <v>0</v>
      </c>
      <c r="N13" s="5">
        <v>36</v>
      </c>
      <c r="O13" s="5">
        <v>283</v>
      </c>
      <c r="P13" s="5">
        <v>1</v>
      </c>
      <c r="Q13" s="6">
        <v>0</v>
      </c>
      <c r="R13" s="5">
        <v>76</v>
      </c>
      <c r="S13" s="5">
        <v>2</v>
      </c>
      <c r="T13" s="5">
        <f t="shared" si="1"/>
        <v>9226</v>
      </c>
      <c r="V13">
        <f t="shared" si="0"/>
        <v>515</v>
      </c>
    </row>
    <row r="14" spans="1:22" ht="16" thickBot="1" x14ac:dyDescent="0.25">
      <c r="A14" s="5">
        <v>1995</v>
      </c>
      <c r="B14" s="5">
        <v>0</v>
      </c>
      <c r="C14" s="5">
        <v>0</v>
      </c>
      <c r="D14" s="5">
        <v>12</v>
      </c>
      <c r="E14" s="5">
        <v>174</v>
      </c>
      <c r="F14" s="5">
        <v>35</v>
      </c>
      <c r="G14" s="5">
        <v>12</v>
      </c>
      <c r="H14" s="5">
        <v>25</v>
      </c>
      <c r="I14" s="5">
        <v>2</v>
      </c>
      <c r="J14" s="5">
        <v>0</v>
      </c>
      <c r="K14" s="5">
        <v>0</v>
      </c>
      <c r="L14" s="5">
        <v>9368</v>
      </c>
      <c r="M14" s="5">
        <v>0</v>
      </c>
      <c r="N14" s="5">
        <v>84</v>
      </c>
      <c r="O14" s="5">
        <v>794</v>
      </c>
      <c r="P14" s="5">
        <v>1106</v>
      </c>
      <c r="Q14" s="6">
        <v>0</v>
      </c>
      <c r="R14" s="5">
        <v>115</v>
      </c>
      <c r="S14" s="5">
        <v>7</v>
      </c>
      <c r="T14" s="5">
        <f t="shared" si="1"/>
        <v>11734</v>
      </c>
      <c r="V14">
        <f t="shared" si="0"/>
        <v>1572</v>
      </c>
    </row>
    <row r="15" spans="1:22" ht="16" thickBot="1" x14ac:dyDescent="0.25">
      <c r="A15" s="5">
        <v>1996</v>
      </c>
      <c r="B15" s="5">
        <v>0</v>
      </c>
      <c r="C15" s="5">
        <v>0</v>
      </c>
      <c r="D15" s="5">
        <v>2</v>
      </c>
      <c r="E15" s="5">
        <v>219</v>
      </c>
      <c r="F15" s="5">
        <v>81</v>
      </c>
      <c r="G15" s="5">
        <v>123</v>
      </c>
      <c r="H15" s="5">
        <v>70</v>
      </c>
      <c r="I15" s="5">
        <v>0</v>
      </c>
      <c r="J15" s="5">
        <v>0</v>
      </c>
      <c r="K15" s="5">
        <v>0</v>
      </c>
      <c r="L15" s="5">
        <v>11623</v>
      </c>
      <c r="M15" s="5">
        <v>0</v>
      </c>
      <c r="N15" s="5">
        <v>79</v>
      </c>
      <c r="O15" s="5">
        <v>1576</v>
      </c>
      <c r="P15" s="5">
        <v>200</v>
      </c>
      <c r="Q15" s="6">
        <v>0</v>
      </c>
      <c r="R15" s="5">
        <v>317</v>
      </c>
      <c r="S15" s="5">
        <v>57</v>
      </c>
      <c r="T15" s="5">
        <f t="shared" si="1"/>
        <v>14347</v>
      </c>
      <c r="V15">
        <f t="shared" si="0"/>
        <v>1148</v>
      </c>
    </row>
    <row r="16" spans="1:22" ht="16" thickBot="1" x14ac:dyDescent="0.25">
      <c r="A16" s="5">
        <v>1997</v>
      </c>
      <c r="B16" s="5">
        <v>0</v>
      </c>
      <c r="C16" s="5">
        <v>0</v>
      </c>
      <c r="D16" s="5">
        <v>27</v>
      </c>
      <c r="E16" s="5">
        <v>253</v>
      </c>
      <c r="F16" s="5">
        <v>56</v>
      </c>
      <c r="G16" s="5">
        <v>0</v>
      </c>
      <c r="H16" s="5">
        <v>62</v>
      </c>
      <c r="I16" s="5">
        <v>2</v>
      </c>
      <c r="J16" s="5">
        <v>0</v>
      </c>
      <c r="K16" s="5">
        <v>0</v>
      </c>
      <c r="L16" s="5">
        <v>7661</v>
      </c>
      <c r="M16" s="5">
        <v>12</v>
      </c>
      <c r="N16" s="5">
        <v>50</v>
      </c>
      <c r="O16" s="5">
        <v>1038</v>
      </c>
      <c r="P16" s="5">
        <v>157</v>
      </c>
      <c r="Q16" s="6">
        <v>0</v>
      </c>
      <c r="R16" s="5">
        <v>67</v>
      </c>
      <c r="S16" s="5">
        <v>25</v>
      </c>
      <c r="T16" s="5">
        <f t="shared" si="1"/>
        <v>9410</v>
      </c>
      <c r="V16">
        <f t="shared" si="0"/>
        <v>711</v>
      </c>
    </row>
    <row r="17" spans="1:22" ht="16" thickBot="1" x14ac:dyDescent="0.25">
      <c r="A17" s="5">
        <v>1998</v>
      </c>
      <c r="B17" s="5">
        <v>0</v>
      </c>
      <c r="C17" s="5">
        <v>0</v>
      </c>
      <c r="D17" s="5">
        <v>57</v>
      </c>
      <c r="E17" s="5">
        <v>67</v>
      </c>
      <c r="F17" s="5">
        <v>34</v>
      </c>
      <c r="G17" s="5">
        <v>0</v>
      </c>
      <c r="H17" s="5">
        <v>23</v>
      </c>
      <c r="I17" s="5">
        <v>2</v>
      </c>
      <c r="J17" s="5">
        <v>0</v>
      </c>
      <c r="K17" s="5">
        <v>0</v>
      </c>
      <c r="L17" s="5">
        <v>8435</v>
      </c>
      <c r="M17" s="5">
        <v>31</v>
      </c>
      <c r="N17" s="5">
        <v>99</v>
      </c>
      <c r="O17" s="5">
        <v>2659</v>
      </c>
      <c r="P17" s="5">
        <v>259</v>
      </c>
      <c r="Q17" s="6">
        <v>0</v>
      </c>
      <c r="R17" s="5">
        <v>182</v>
      </c>
      <c r="S17" s="5">
        <v>45</v>
      </c>
      <c r="T17" s="5">
        <f t="shared" si="1"/>
        <v>11893</v>
      </c>
      <c r="V17">
        <f t="shared" si="0"/>
        <v>799</v>
      </c>
    </row>
    <row r="18" spans="1:22" ht="16" thickBot="1" x14ac:dyDescent="0.25">
      <c r="A18" s="5">
        <v>1999</v>
      </c>
      <c r="B18" s="5">
        <v>0</v>
      </c>
      <c r="C18" s="5">
        <v>0</v>
      </c>
      <c r="D18" s="5">
        <v>94</v>
      </c>
      <c r="E18" s="5">
        <v>0</v>
      </c>
      <c r="F18" s="5">
        <v>34</v>
      </c>
      <c r="G18" s="5">
        <v>38</v>
      </c>
      <c r="H18" s="5">
        <v>7</v>
      </c>
      <c r="I18" s="5">
        <v>2</v>
      </c>
      <c r="J18" s="5">
        <v>0</v>
      </c>
      <c r="K18" s="5">
        <v>0</v>
      </c>
      <c r="L18" s="5">
        <v>15004</v>
      </c>
      <c r="M18" s="5">
        <v>8</v>
      </c>
      <c r="N18" s="5">
        <v>49</v>
      </c>
      <c r="O18" s="5">
        <v>3823</v>
      </c>
      <c r="P18" s="5">
        <v>319</v>
      </c>
      <c r="Q18" s="6">
        <v>0</v>
      </c>
      <c r="R18" s="5">
        <v>94</v>
      </c>
      <c r="S18" s="5">
        <v>45</v>
      </c>
      <c r="T18" s="5">
        <f t="shared" si="1"/>
        <v>19517</v>
      </c>
      <c r="V18">
        <f t="shared" si="0"/>
        <v>690</v>
      </c>
    </row>
    <row r="19" spans="1:22" ht="16" thickBot="1" x14ac:dyDescent="0.25">
      <c r="A19" s="5">
        <v>2000</v>
      </c>
      <c r="B19" s="5">
        <v>0</v>
      </c>
      <c r="C19" s="5">
        <v>0</v>
      </c>
      <c r="D19" s="5">
        <v>0</v>
      </c>
      <c r="E19" s="5">
        <v>45</v>
      </c>
      <c r="F19" s="5">
        <v>15</v>
      </c>
      <c r="G19" s="5">
        <v>0</v>
      </c>
      <c r="H19" s="5">
        <v>16</v>
      </c>
      <c r="I19" s="5">
        <v>1</v>
      </c>
      <c r="J19" s="5">
        <v>0</v>
      </c>
      <c r="K19" s="5">
        <v>0</v>
      </c>
      <c r="L19" s="5">
        <v>9083</v>
      </c>
      <c r="M19" s="5">
        <v>3</v>
      </c>
      <c r="N19" s="5">
        <v>37</v>
      </c>
      <c r="O19" s="5">
        <v>4568</v>
      </c>
      <c r="P19" s="5">
        <v>375</v>
      </c>
      <c r="Q19" s="6">
        <v>0</v>
      </c>
      <c r="R19" s="5">
        <v>111</v>
      </c>
      <c r="S19" s="5">
        <v>43</v>
      </c>
      <c r="T19" s="5">
        <f t="shared" si="1"/>
        <v>14297</v>
      </c>
      <c r="V19">
        <f t="shared" si="0"/>
        <v>646</v>
      </c>
    </row>
    <row r="20" spans="1:22" ht="16" thickBot="1" x14ac:dyDescent="0.25">
      <c r="A20" s="5">
        <v>2001</v>
      </c>
      <c r="B20" s="5">
        <v>0</v>
      </c>
      <c r="C20" s="5">
        <v>0</v>
      </c>
      <c r="D20" s="5">
        <v>0</v>
      </c>
      <c r="E20" s="5">
        <v>122</v>
      </c>
      <c r="F20" s="5">
        <v>58</v>
      </c>
      <c r="G20" s="5">
        <v>0</v>
      </c>
      <c r="H20" s="5">
        <v>9</v>
      </c>
      <c r="I20" s="5">
        <v>1</v>
      </c>
      <c r="J20" s="5">
        <v>0</v>
      </c>
      <c r="K20" s="5">
        <v>0</v>
      </c>
      <c r="L20" s="5">
        <v>10896</v>
      </c>
      <c r="M20" s="5">
        <v>2</v>
      </c>
      <c r="N20" s="5">
        <v>35</v>
      </c>
      <c r="O20" s="5">
        <v>4694</v>
      </c>
      <c r="P20" s="5">
        <v>418</v>
      </c>
      <c r="Q20" s="6">
        <v>0</v>
      </c>
      <c r="R20" s="5">
        <v>100</v>
      </c>
      <c r="S20" s="5">
        <v>30</v>
      </c>
      <c r="T20" s="5">
        <f t="shared" si="1"/>
        <v>16365</v>
      </c>
      <c r="V20">
        <f t="shared" si="0"/>
        <v>775</v>
      </c>
    </row>
    <row r="21" spans="1:22" ht="16" thickBot="1" x14ac:dyDescent="0.25">
      <c r="A21" s="5">
        <v>2002</v>
      </c>
      <c r="B21" s="5">
        <v>0</v>
      </c>
      <c r="C21" s="5">
        <v>219</v>
      </c>
      <c r="D21" s="5">
        <v>0</v>
      </c>
      <c r="E21" s="5">
        <v>7</v>
      </c>
      <c r="F21" s="5">
        <v>42</v>
      </c>
      <c r="G21" s="5">
        <v>22</v>
      </c>
      <c r="H21" s="5">
        <v>4</v>
      </c>
      <c r="I21" s="5">
        <v>6</v>
      </c>
      <c r="J21" s="5">
        <v>0</v>
      </c>
      <c r="K21" s="5">
        <v>0</v>
      </c>
      <c r="L21" s="5">
        <v>7143</v>
      </c>
      <c r="M21" s="5">
        <v>5</v>
      </c>
      <c r="N21" s="5">
        <v>14</v>
      </c>
      <c r="O21" s="5">
        <v>5584</v>
      </c>
      <c r="P21" s="5">
        <v>178</v>
      </c>
      <c r="Q21" s="6">
        <v>0</v>
      </c>
      <c r="R21" s="5">
        <v>41</v>
      </c>
      <c r="S21" s="5">
        <v>28</v>
      </c>
      <c r="T21" s="5">
        <f t="shared" si="1"/>
        <v>13293</v>
      </c>
      <c r="V21">
        <f t="shared" si="0"/>
        <v>566</v>
      </c>
    </row>
    <row r="22" spans="1:22" ht="16" thickBot="1" x14ac:dyDescent="0.25">
      <c r="A22" s="5">
        <v>2003</v>
      </c>
      <c r="B22" s="5">
        <v>0</v>
      </c>
      <c r="C22" s="5">
        <v>0</v>
      </c>
      <c r="D22" s="5">
        <v>459</v>
      </c>
      <c r="E22" s="5">
        <v>2</v>
      </c>
      <c r="F22" s="5">
        <v>18</v>
      </c>
      <c r="G22" s="5">
        <v>14</v>
      </c>
      <c r="H22" s="5">
        <v>0</v>
      </c>
      <c r="I22" s="5">
        <v>1</v>
      </c>
      <c r="J22" s="5">
        <v>0</v>
      </c>
      <c r="K22" s="5">
        <v>0</v>
      </c>
      <c r="L22" s="5">
        <v>8216</v>
      </c>
      <c r="M22" s="5">
        <v>5</v>
      </c>
      <c r="N22" s="5">
        <v>19</v>
      </c>
      <c r="O22" s="5">
        <v>4384</v>
      </c>
      <c r="P22" s="5">
        <v>230</v>
      </c>
      <c r="Q22" s="6">
        <v>0</v>
      </c>
      <c r="R22" s="5">
        <v>41</v>
      </c>
      <c r="S22" s="5">
        <v>58</v>
      </c>
      <c r="T22" s="5">
        <f t="shared" si="1"/>
        <v>13447</v>
      </c>
      <c r="V22">
        <f t="shared" si="0"/>
        <v>847</v>
      </c>
    </row>
    <row r="23" spans="1:22" ht="16" thickBot="1" x14ac:dyDescent="0.25">
      <c r="A23" s="5">
        <v>2004</v>
      </c>
      <c r="B23" s="5">
        <v>0</v>
      </c>
      <c r="C23" s="5">
        <v>0</v>
      </c>
      <c r="D23" s="5">
        <v>0</v>
      </c>
      <c r="E23" s="5">
        <v>0</v>
      </c>
      <c r="F23" s="5">
        <v>9</v>
      </c>
      <c r="G23" s="5">
        <v>0</v>
      </c>
      <c r="H23" s="5">
        <v>9</v>
      </c>
      <c r="I23" s="5">
        <v>0</v>
      </c>
      <c r="J23" s="5">
        <v>0</v>
      </c>
      <c r="K23" s="5">
        <v>0</v>
      </c>
      <c r="L23" s="5">
        <v>13939</v>
      </c>
      <c r="M23" s="5">
        <v>1</v>
      </c>
      <c r="N23" s="5">
        <v>50</v>
      </c>
      <c r="O23" s="5">
        <v>4662</v>
      </c>
      <c r="P23" s="5">
        <v>186</v>
      </c>
      <c r="Q23" s="6">
        <v>0</v>
      </c>
      <c r="R23" s="5">
        <v>43</v>
      </c>
      <c r="S23" s="5">
        <v>0</v>
      </c>
      <c r="T23" s="5">
        <f t="shared" si="1"/>
        <v>18899</v>
      </c>
      <c r="V23">
        <f t="shared" si="0"/>
        <v>298</v>
      </c>
    </row>
    <row r="24" spans="1:22" ht="16" thickBot="1" x14ac:dyDescent="0.25">
      <c r="A24" s="5">
        <v>2005</v>
      </c>
      <c r="B24" s="5">
        <v>0</v>
      </c>
      <c r="C24" s="5">
        <v>170</v>
      </c>
      <c r="D24" s="5">
        <v>0</v>
      </c>
      <c r="E24" s="5">
        <v>32</v>
      </c>
      <c r="F24" s="5">
        <v>8</v>
      </c>
      <c r="G24" s="5">
        <v>0</v>
      </c>
      <c r="H24" s="5">
        <v>0</v>
      </c>
      <c r="I24" s="5">
        <v>0</v>
      </c>
      <c r="J24" s="5">
        <v>0</v>
      </c>
      <c r="K24" s="5">
        <v>0</v>
      </c>
      <c r="L24" s="5">
        <v>13011</v>
      </c>
      <c r="M24" s="5">
        <v>0</v>
      </c>
      <c r="N24" s="5">
        <v>23</v>
      </c>
      <c r="O24" s="5">
        <v>4883</v>
      </c>
      <c r="P24" s="5">
        <v>660</v>
      </c>
      <c r="Q24" s="6">
        <v>0</v>
      </c>
      <c r="R24" s="5">
        <v>29</v>
      </c>
      <c r="S24" s="5">
        <v>18</v>
      </c>
      <c r="T24" s="5">
        <f t="shared" si="1"/>
        <v>18834</v>
      </c>
      <c r="V24">
        <f t="shared" si="0"/>
        <v>940</v>
      </c>
    </row>
    <row r="25" spans="1:22" ht="16" thickBot="1" x14ac:dyDescent="0.25">
      <c r="A25" s="5">
        <v>2006</v>
      </c>
      <c r="B25" s="5">
        <v>0</v>
      </c>
      <c r="C25" s="5">
        <v>0</v>
      </c>
      <c r="D25" s="5">
        <v>204</v>
      </c>
      <c r="E25" s="5">
        <v>46</v>
      </c>
      <c r="F25" s="5">
        <v>8</v>
      </c>
      <c r="G25" s="5">
        <v>0</v>
      </c>
      <c r="H25" s="5">
        <v>8</v>
      </c>
      <c r="I25" s="5">
        <v>0</v>
      </c>
      <c r="J25" s="5">
        <v>0</v>
      </c>
      <c r="K25" s="5">
        <v>196</v>
      </c>
      <c r="L25" s="5">
        <v>11119</v>
      </c>
      <c r="M25" s="5">
        <v>201</v>
      </c>
      <c r="N25" s="5">
        <v>26</v>
      </c>
      <c r="O25" s="5">
        <v>6055</v>
      </c>
      <c r="P25" s="5">
        <v>29</v>
      </c>
      <c r="Q25" s="6">
        <v>0</v>
      </c>
      <c r="R25" s="5">
        <v>10</v>
      </c>
      <c r="S25" s="5">
        <v>2</v>
      </c>
      <c r="T25" s="5">
        <f t="shared" si="1"/>
        <v>17904</v>
      </c>
      <c r="V25">
        <f t="shared" si="0"/>
        <v>730</v>
      </c>
    </row>
    <row r="26" spans="1:22" ht="16" thickBot="1" x14ac:dyDescent="0.25">
      <c r="A26" s="5">
        <v>2007</v>
      </c>
      <c r="B26" s="5">
        <v>0</v>
      </c>
      <c r="C26" s="5">
        <v>0</v>
      </c>
      <c r="D26" s="5">
        <v>203</v>
      </c>
      <c r="E26" s="5">
        <v>41</v>
      </c>
      <c r="F26" s="5">
        <v>8</v>
      </c>
      <c r="G26" s="5">
        <v>198</v>
      </c>
      <c r="H26" s="5">
        <v>15</v>
      </c>
      <c r="I26" s="5">
        <v>0</v>
      </c>
      <c r="J26" s="5">
        <v>0</v>
      </c>
      <c r="K26" s="5">
        <v>0</v>
      </c>
      <c r="L26" s="5">
        <v>8230</v>
      </c>
      <c r="M26" s="5">
        <v>200</v>
      </c>
      <c r="N26" s="5">
        <v>47</v>
      </c>
      <c r="O26" s="5">
        <v>6484</v>
      </c>
      <c r="P26" s="5">
        <v>8</v>
      </c>
      <c r="Q26" s="6">
        <v>0</v>
      </c>
      <c r="R26" s="5">
        <v>11</v>
      </c>
      <c r="S26" s="5">
        <v>8</v>
      </c>
      <c r="T26" s="5">
        <f t="shared" si="1"/>
        <v>15453</v>
      </c>
      <c r="V26">
        <f t="shared" si="0"/>
        <v>739</v>
      </c>
    </row>
    <row r="27" spans="1:22" ht="16" thickBot="1" x14ac:dyDescent="0.25">
      <c r="A27" s="5">
        <v>2008</v>
      </c>
      <c r="B27" s="5">
        <v>0</v>
      </c>
      <c r="C27" s="5">
        <v>0</v>
      </c>
      <c r="D27" s="5">
        <v>663</v>
      </c>
      <c r="E27" s="5">
        <v>42</v>
      </c>
      <c r="F27" s="5">
        <v>5</v>
      </c>
      <c r="G27" s="5">
        <v>0</v>
      </c>
      <c r="H27" s="5">
        <v>28</v>
      </c>
      <c r="I27" s="5">
        <v>0</v>
      </c>
      <c r="J27" s="5">
        <v>0</v>
      </c>
      <c r="K27" s="5">
        <v>0</v>
      </c>
      <c r="L27" s="5">
        <v>7393</v>
      </c>
      <c r="M27" s="5">
        <v>201</v>
      </c>
      <c r="N27" s="5">
        <v>46</v>
      </c>
      <c r="O27" s="5">
        <v>5294</v>
      </c>
      <c r="P27" s="5">
        <v>94</v>
      </c>
      <c r="Q27" s="6">
        <v>0</v>
      </c>
      <c r="R27" s="5">
        <v>16</v>
      </c>
      <c r="S27" s="5">
        <v>10</v>
      </c>
      <c r="T27" s="5">
        <f t="shared" si="1"/>
        <v>13792</v>
      </c>
      <c r="V27">
        <f t="shared" si="0"/>
        <v>1105</v>
      </c>
    </row>
    <row r="28" spans="1:22" ht="16" thickBot="1" x14ac:dyDescent="0.25">
      <c r="A28" s="5">
        <v>2009</v>
      </c>
      <c r="B28" s="5">
        <v>0</v>
      </c>
      <c r="C28" s="5">
        <v>0</v>
      </c>
      <c r="D28" s="5">
        <v>422</v>
      </c>
      <c r="E28" s="5">
        <v>16</v>
      </c>
      <c r="F28" s="5">
        <v>19</v>
      </c>
      <c r="G28" s="5">
        <v>16</v>
      </c>
      <c r="H28" s="5">
        <v>15</v>
      </c>
      <c r="I28" s="5">
        <v>2</v>
      </c>
      <c r="J28" s="5">
        <v>0</v>
      </c>
      <c r="K28" s="5">
        <v>0</v>
      </c>
      <c r="L28" s="5">
        <v>8446</v>
      </c>
      <c r="M28" s="5">
        <v>204</v>
      </c>
      <c r="N28" s="5">
        <v>237</v>
      </c>
      <c r="O28" s="5">
        <v>3335</v>
      </c>
      <c r="P28" s="5">
        <v>210</v>
      </c>
      <c r="Q28" s="6">
        <v>0</v>
      </c>
      <c r="R28" s="5">
        <v>9</v>
      </c>
      <c r="S28" s="5">
        <v>60</v>
      </c>
      <c r="T28" s="5">
        <f t="shared" si="1"/>
        <v>12991</v>
      </c>
      <c r="V28">
        <f t="shared" si="0"/>
        <v>1210</v>
      </c>
    </row>
    <row r="29" spans="1:22" ht="16" thickBot="1" x14ac:dyDescent="0.25">
      <c r="A29" s="5">
        <v>2010</v>
      </c>
      <c r="B29" s="5">
        <v>0</v>
      </c>
      <c r="C29" s="5">
        <v>0</v>
      </c>
      <c r="D29" s="5">
        <v>272</v>
      </c>
      <c r="E29" s="5">
        <v>102</v>
      </c>
      <c r="F29" s="5">
        <v>14</v>
      </c>
      <c r="G29" s="5">
        <v>15</v>
      </c>
      <c r="H29" s="5">
        <v>16</v>
      </c>
      <c r="I29" s="5">
        <v>0</v>
      </c>
      <c r="J29" s="5">
        <v>0</v>
      </c>
      <c r="K29" s="5">
        <v>0</v>
      </c>
      <c r="L29" s="5">
        <v>7700</v>
      </c>
      <c r="M29" s="5">
        <v>3</v>
      </c>
      <c r="N29" s="5">
        <v>11</v>
      </c>
      <c r="O29" s="5">
        <v>6888</v>
      </c>
      <c r="P29" s="5">
        <v>182</v>
      </c>
      <c r="Q29" s="6">
        <v>0</v>
      </c>
      <c r="R29" s="5">
        <v>4</v>
      </c>
      <c r="S29" s="5">
        <v>22</v>
      </c>
      <c r="T29" s="5">
        <f t="shared" si="1"/>
        <v>15229</v>
      </c>
      <c r="V29">
        <f t="shared" si="0"/>
        <v>641</v>
      </c>
    </row>
    <row r="30" spans="1:22" ht="16" thickBot="1" x14ac:dyDescent="0.25">
      <c r="A30" s="5">
        <v>2011</v>
      </c>
      <c r="B30" s="5">
        <v>0</v>
      </c>
      <c r="C30" s="5">
        <v>0</v>
      </c>
      <c r="D30" s="5">
        <v>538</v>
      </c>
      <c r="E30" s="5">
        <v>46</v>
      </c>
      <c r="F30" s="5">
        <v>80</v>
      </c>
      <c r="G30" s="5">
        <v>4</v>
      </c>
      <c r="H30" s="5">
        <v>7</v>
      </c>
      <c r="I30" s="5">
        <v>0</v>
      </c>
      <c r="J30" s="5">
        <v>0</v>
      </c>
      <c r="K30" s="5">
        <v>234</v>
      </c>
      <c r="L30" s="5">
        <v>8270</v>
      </c>
      <c r="M30" s="5">
        <v>169</v>
      </c>
      <c r="N30" s="5">
        <v>21</v>
      </c>
      <c r="O30" s="5">
        <v>7053</v>
      </c>
      <c r="P30" s="5">
        <v>144</v>
      </c>
      <c r="Q30" s="6">
        <v>0</v>
      </c>
      <c r="R30" s="5">
        <v>36</v>
      </c>
      <c r="S30" s="5">
        <v>4</v>
      </c>
      <c r="T30" s="5">
        <f t="shared" si="1"/>
        <v>16606</v>
      </c>
      <c r="V30">
        <f t="shared" si="0"/>
        <v>1283</v>
      </c>
    </row>
    <row r="31" spans="1:22" ht="16" thickBot="1" x14ac:dyDescent="0.25">
      <c r="A31" s="5">
        <v>2012</v>
      </c>
      <c r="B31" s="5">
        <v>0</v>
      </c>
      <c r="C31" s="5">
        <v>0</v>
      </c>
      <c r="D31" s="5">
        <v>564</v>
      </c>
      <c r="E31" s="5">
        <v>40</v>
      </c>
      <c r="F31" s="5">
        <v>40</v>
      </c>
      <c r="G31" s="5">
        <v>12</v>
      </c>
      <c r="H31" s="5">
        <v>13</v>
      </c>
      <c r="I31" s="5">
        <v>0</v>
      </c>
      <c r="J31" s="5">
        <v>0</v>
      </c>
      <c r="K31" s="5">
        <v>0</v>
      </c>
      <c r="L31" s="5">
        <v>9331</v>
      </c>
      <c r="M31" s="5">
        <v>22</v>
      </c>
      <c r="N31" s="5">
        <v>1</v>
      </c>
      <c r="O31" s="5">
        <v>10041</v>
      </c>
      <c r="P31" s="5">
        <v>190</v>
      </c>
      <c r="Q31" s="6">
        <v>0</v>
      </c>
      <c r="R31" s="5">
        <v>21</v>
      </c>
      <c r="S31" s="5">
        <v>14</v>
      </c>
      <c r="T31" s="5">
        <f t="shared" si="1"/>
        <v>20289</v>
      </c>
      <c r="V31">
        <f t="shared" si="0"/>
        <v>917</v>
      </c>
    </row>
    <row r="32" spans="1:22" ht="16" thickBot="1" x14ac:dyDescent="0.25">
      <c r="A32" s="5">
        <v>2013</v>
      </c>
      <c r="B32" s="5">
        <v>0</v>
      </c>
      <c r="C32" s="5">
        <v>0</v>
      </c>
      <c r="D32" s="5">
        <v>783</v>
      </c>
      <c r="E32" s="5">
        <v>168</v>
      </c>
      <c r="F32" s="5">
        <v>49</v>
      </c>
      <c r="G32" s="5">
        <v>22</v>
      </c>
      <c r="H32" s="5">
        <v>106</v>
      </c>
      <c r="I32" s="5">
        <v>1</v>
      </c>
      <c r="J32" s="5">
        <v>0</v>
      </c>
      <c r="K32" s="5">
        <v>0</v>
      </c>
      <c r="L32" s="5">
        <v>10403</v>
      </c>
      <c r="M32" s="5">
        <v>30</v>
      </c>
      <c r="N32" s="5">
        <v>7</v>
      </c>
      <c r="O32" s="5">
        <v>10310</v>
      </c>
      <c r="P32" s="5">
        <v>196</v>
      </c>
      <c r="Q32" s="6">
        <v>0</v>
      </c>
      <c r="R32" s="5">
        <v>17</v>
      </c>
      <c r="S32" s="5">
        <v>75</v>
      </c>
      <c r="T32" s="5">
        <f t="shared" si="1"/>
        <v>22167</v>
      </c>
      <c r="V32">
        <f t="shared" si="0"/>
        <v>1454</v>
      </c>
    </row>
    <row r="33" spans="1:22" ht="16" thickBot="1" x14ac:dyDescent="0.25">
      <c r="A33" s="5">
        <v>2014</v>
      </c>
      <c r="B33" s="5">
        <v>0</v>
      </c>
      <c r="C33" s="5">
        <v>0</v>
      </c>
      <c r="D33" s="5">
        <v>887</v>
      </c>
      <c r="E33" s="5">
        <v>269</v>
      </c>
      <c r="F33" s="5">
        <v>33</v>
      </c>
      <c r="G33" s="5">
        <v>20</v>
      </c>
      <c r="H33" s="5">
        <v>86</v>
      </c>
      <c r="I33" s="5">
        <v>0</v>
      </c>
      <c r="J33" s="5">
        <v>0</v>
      </c>
      <c r="K33" s="5">
        <v>0</v>
      </c>
      <c r="L33" s="5">
        <v>11232</v>
      </c>
      <c r="M33" s="5">
        <v>19</v>
      </c>
      <c r="N33" s="5">
        <v>0</v>
      </c>
      <c r="O33" s="5">
        <v>10061</v>
      </c>
      <c r="P33" s="5">
        <v>206</v>
      </c>
      <c r="Q33" s="6">
        <v>0</v>
      </c>
      <c r="R33" s="5">
        <v>28</v>
      </c>
      <c r="S33" s="5">
        <v>184</v>
      </c>
      <c r="T33" s="5">
        <f t="shared" si="1"/>
        <v>23025</v>
      </c>
      <c r="V33">
        <f t="shared" si="0"/>
        <v>1732</v>
      </c>
    </row>
    <row r="34" spans="1:22" ht="16" thickBot="1" x14ac:dyDescent="0.25">
      <c r="A34" s="5">
        <v>2015</v>
      </c>
      <c r="B34" s="5">
        <v>0</v>
      </c>
      <c r="C34" s="5">
        <v>0</v>
      </c>
      <c r="D34" s="5">
        <v>312</v>
      </c>
      <c r="E34" s="5">
        <v>227</v>
      </c>
      <c r="F34" s="5">
        <v>33</v>
      </c>
      <c r="G34" s="5">
        <v>14</v>
      </c>
      <c r="H34" s="5">
        <v>53</v>
      </c>
      <c r="I34" s="5">
        <v>0</v>
      </c>
      <c r="J34" s="5">
        <v>0</v>
      </c>
      <c r="K34" s="5">
        <v>5</v>
      </c>
      <c r="L34" s="5">
        <v>10874</v>
      </c>
      <c r="M34" s="5">
        <v>13</v>
      </c>
      <c r="N34" s="5">
        <v>1</v>
      </c>
      <c r="O34" s="5">
        <v>12953</v>
      </c>
      <c r="P34" s="5">
        <v>159</v>
      </c>
      <c r="Q34" s="6">
        <v>0</v>
      </c>
      <c r="R34" s="5">
        <v>25</v>
      </c>
      <c r="S34" s="5">
        <v>79</v>
      </c>
      <c r="T34" s="5">
        <f t="shared" si="1"/>
        <v>24748</v>
      </c>
      <c r="V34">
        <f t="shared" si="0"/>
        <v>921</v>
      </c>
    </row>
    <row r="35" spans="1:22" ht="16" thickBot="1" x14ac:dyDescent="0.25">
      <c r="A35" s="5">
        <v>2016</v>
      </c>
      <c r="B35" s="5">
        <v>0</v>
      </c>
      <c r="C35" s="5">
        <v>359</v>
      </c>
      <c r="D35" s="5">
        <v>483</v>
      </c>
      <c r="E35" s="5">
        <v>229</v>
      </c>
      <c r="F35" s="5">
        <v>9</v>
      </c>
      <c r="G35" s="5">
        <v>17</v>
      </c>
      <c r="H35" s="5">
        <v>79</v>
      </c>
      <c r="I35" s="5">
        <v>0</v>
      </c>
      <c r="J35" s="5">
        <v>0</v>
      </c>
      <c r="K35" s="5">
        <v>0</v>
      </c>
      <c r="L35" s="5">
        <v>12932</v>
      </c>
      <c r="M35" s="5">
        <v>8</v>
      </c>
      <c r="N35" s="5">
        <v>19</v>
      </c>
      <c r="O35" s="5">
        <v>10576</v>
      </c>
      <c r="P35" s="5">
        <v>198</v>
      </c>
      <c r="Q35" s="6">
        <v>0</v>
      </c>
      <c r="R35" s="5">
        <v>20</v>
      </c>
      <c r="S35" s="5">
        <v>19</v>
      </c>
      <c r="T35" s="5">
        <f t="shared" si="1"/>
        <v>24948</v>
      </c>
      <c r="V35">
        <f t="shared" si="0"/>
        <v>1440</v>
      </c>
    </row>
    <row r="36" spans="1:22" ht="16" thickBot="1" x14ac:dyDescent="0.25">
      <c r="A36" s="5">
        <v>2017</v>
      </c>
      <c r="B36" s="5">
        <v>0</v>
      </c>
      <c r="C36" s="5">
        <v>523</v>
      </c>
      <c r="D36" s="5">
        <v>917</v>
      </c>
      <c r="E36" s="5">
        <v>177</v>
      </c>
      <c r="F36" s="5">
        <v>21</v>
      </c>
      <c r="G36" s="5">
        <v>26</v>
      </c>
      <c r="H36" s="5">
        <v>10</v>
      </c>
      <c r="I36" s="5">
        <v>0</v>
      </c>
      <c r="J36" s="5">
        <v>1</v>
      </c>
      <c r="K36" s="5">
        <v>72</v>
      </c>
      <c r="L36" s="5">
        <v>13741</v>
      </c>
      <c r="M36" s="5">
        <v>27</v>
      </c>
      <c r="N36" s="5">
        <v>13</v>
      </c>
      <c r="O36" s="5">
        <v>10714</v>
      </c>
      <c r="P36" s="5">
        <v>56</v>
      </c>
      <c r="Q36" s="6">
        <v>0</v>
      </c>
      <c r="R36" s="5">
        <v>83</v>
      </c>
      <c r="S36" s="5">
        <v>0</v>
      </c>
      <c r="T36" s="5">
        <f t="shared" si="1"/>
        <v>26381</v>
      </c>
      <c r="V36">
        <f t="shared" si="0"/>
        <v>1926</v>
      </c>
    </row>
    <row r="37" spans="1:22" ht="16" thickBot="1" x14ac:dyDescent="0.25">
      <c r="A37" s="5">
        <v>2018</v>
      </c>
      <c r="B37" s="5">
        <v>2</v>
      </c>
      <c r="C37" s="5">
        <v>574</v>
      </c>
      <c r="D37" s="5">
        <v>401</v>
      </c>
      <c r="E37" s="5">
        <v>148</v>
      </c>
      <c r="F37" s="5">
        <v>50</v>
      </c>
      <c r="G37" s="5">
        <v>19</v>
      </c>
      <c r="H37" s="5">
        <v>24</v>
      </c>
      <c r="I37" s="5">
        <v>0</v>
      </c>
      <c r="J37" s="5">
        <v>0</v>
      </c>
      <c r="K37" s="5">
        <v>204</v>
      </c>
      <c r="L37" s="5">
        <v>14874</v>
      </c>
      <c r="M37" s="5">
        <v>25</v>
      </c>
      <c r="N37" s="5">
        <v>4</v>
      </c>
      <c r="O37" s="5">
        <v>12071</v>
      </c>
      <c r="P37" s="5">
        <v>59</v>
      </c>
      <c r="Q37" s="6">
        <v>132</v>
      </c>
      <c r="R37" s="5">
        <v>0</v>
      </c>
      <c r="S37" s="5">
        <v>0</v>
      </c>
      <c r="T37" s="5">
        <f t="shared" si="1"/>
        <v>28587</v>
      </c>
      <c r="V37">
        <f>T37-L37-O37</f>
        <v>1642</v>
      </c>
    </row>
    <row r="38" spans="1:22" ht="16" thickBot="1" x14ac:dyDescent="0.25">
      <c r="A38" s="5">
        <v>2019</v>
      </c>
      <c r="B38" s="5">
        <v>0</v>
      </c>
      <c r="C38" s="5">
        <v>587</v>
      </c>
      <c r="D38" s="5">
        <v>350</v>
      </c>
      <c r="E38" s="5">
        <v>103</v>
      </c>
      <c r="F38" s="5">
        <v>44</v>
      </c>
      <c r="G38" s="5">
        <v>21</v>
      </c>
      <c r="H38" s="5">
        <v>8</v>
      </c>
      <c r="I38" s="5">
        <v>0</v>
      </c>
      <c r="J38" s="5">
        <v>32</v>
      </c>
      <c r="K38" s="5">
        <v>377</v>
      </c>
      <c r="L38" s="5">
        <v>14845</v>
      </c>
      <c r="M38" s="5">
        <v>122</v>
      </c>
      <c r="N38" s="5">
        <v>7</v>
      </c>
      <c r="O38" s="5">
        <v>12198</v>
      </c>
      <c r="P38" s="5">
        <v>86</v>
      </c>
      <c r="Q38" s="6">
        <v>74</v>
      </c>
      <c r="R38" s="5">
        <v>0</v>
      </c>
      <c r="S38" s="5">
        <v>0</v>
      </c>
      <c r="T38" s="5">
        <f t="shared" si="1"/>
        <v>28854</v>
      </c>
      <c r="V38">
        <f t="shared" ref="V38:V40" si="2">T38-L38-O38</f>
        <v>1811</v>
      </c>
    </row>
    <row r="39" spans="1:22" ht="16" thickBot="1" x14ac:dyDescent="0.25">
      <c r="A39" s="5" t="s">
        <v>293</v>
      </c>
      <c r="B39" s="5">
        <v>1</v>
      </c>
      <c r="C39" s="5">
        <v>578</v>
      </c>
      <c r="D39" s="5">
        <v>514</v>
      </c>
      <c r="E39" s="5">
        <v>49</v>
      </c>
      <c r="F39" s="5">
        <v>72</v>
      </c>
      <c r="G39" s="5">
        <v>41</v>
      </c>
      <c r="H39" s="5">
        <v>19</v>
      </c>
      <c r="I39" s="5">
        <v>0</v>
      </c>
      <c r="J39" s="5">
        <v>149</v>
      </c>
      <c r="K39" s="5">
        <v>226</v>
      </c>
      <c r="L39" s="5">
        <v>14531</v>
      </c>
      <c r="M39" s="5">
        <v>97</v>
      </c>
      <c r="N39" s="5">
        <v>28</v>
      </c>
      <c r="O39" s="5">
        <v>12266</v>
      </c>
      <c r="P39" s="5">
        <v>96</v>
      </c>
      <c r="Q39" s="6">
        <v>45</v>
      </c>
      <c r="R39" s="5">
        <v>0</v>
      </c>
      <c r="S39" s="5">
        <v>0</v>
      </c>
      <c r="T39" s="5">
        <f t="shared" si="1"/>
        <v>28712</v>
      </c>
      <c r="V39">
        <f t="shared" si="2"/>
        <v>1915</v>
      </c>
    </row>
    <row r="40" spans="1:22" ht="16" thickBot="1" x14ac:dyDescent="0.25">
      <c r="A40" s="5" t="s">
        <v>309</v>
      </c>
      <c r="B40" s="5">
        <v>1</v>
      </c>
      <c r="C40" s="5">
        <v>382</v>
      </c>
      <c r="D40" s="5">
        <v>754</v>
      </c>
      <c r="E40" s="5">
        <v>137</v>
      </c>
      <c r="F40" s="5">
        <v>86</v>
      </c>
      <c r="G40" s="5">
        <v>14</v>
      </c>
      <c r="H40" s="5">
        <v>40</v>
      </c>
      <c r="I40" s="5">
        <v>0</v>
      </c>
      <c r="J40" s="5">
        <v>96</v>
      </c>
      <c r="K40" s="5">
        <v>159</v>
      </c>
      <c r="L40" s="5">
        <v>14008</v>
      </c>
      <c r="M40" s="5">
        <v>14</v>
      </c>
      <c r="N40" s="5">
        <v>46</v>
      </c>
      <c r="O40" s="5">
        <v>12394</v>
      </c>
      <c r="P40" s="5">
        <v>124</v>
      </c>
      <c r="Q40" s="6">
        <v>176</v>
      </c>
      <c r="R40" s="5">
        <v>0</v>
      </c>
      <c r="S40" s="5">
        <v>0</v>
      </c>
      <c r="T40" s="5">
        <f t="shared" si="1"/>
        <v>28431</v>
      </c>
      <c r="V40">
        <f t="shared" si="2"/>
        <v>2029</v>
      </c>
    </row>
    <row r="41" spans="1:22" x14ac:dyDescent="0.2">
      <c r="A41" s="15" t="s">
        <v>29</v>
      </c>
    </row>
    <row r="42" spans="1:22" x14ac:dyDescent="0.2">
      <c r="A42" s="10"/>
      <c r="T42" s="51"/>
    </row>
    <row r="43" spans="1:22" x14ac:dyDescent="0.2">
      <c r="A43" s="11"/>
    </row>
    <row r="44" spans="1:22" x14ac:dyDescent="0.2">
      <c r="A44" s="11"/>
    </row>
  </sheetData>
  <pageMargins left="0.7" right="0.7" top="0.75" bottom="0.75" header="0.3" footer="0.3"/>
  <pageSetup paperSize="9" orientation="portrait" r:id="rId1"/>
  <ignoredErrors>
    <ignoredError sqref="T3:T40"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B96DE-E596-47BB-92EE-17C934E0C558}">
  <dimension ref="A1:S41"/>
  <sheetViews>
    <sheetView zoomScale="130" zoomScaleNormal="130" workbookViewId="0">
      <selection activeCell="A51" sqref="A43:XFD51"/>
    </sheetView>
  </sheetViews>
  <sheetFormatPr baseColWidth="10" defaultColWidth="8.83203125" defaultRowHeight="15" x14ac:dyDescent="0.2"/>
  <sheetData>
    <row r="1" spans="1:19" ht="16" thickBot="1" x14ac:dyDescent="0.25">
      <c r="A1" s="1" t="s">
        <v>0</v>
      </c>
    </row>
    <row r="2" spans="1:19" ht="89" thickBot="1" x14ac:dyDescent="0.25">
      <c r="A2" s="2" t="s">
        <v>1</v>
      </c>
      <c r="B2" s="3" t="s">
        <v>2</v>
      </c>
      <c r="C2" s="3" t="s">
        <v>3</v>
      </c>
      <c r="D2" s="3" t="s">
        <v>4</v>
      </c>
      <c r="E2" s="3" t="s">
        <v>5</v>
      </c>
      <c r="F2" s="3" t="s">
        <v>8</v>
      </c>
      <c r="G2" s="3" t="s">
        <v>9</v>
      </c>
      <c r="H2" s="3" t="s">
        <v>10</v>
      </c>
      <c r="I2" s="3" t="s">
        <v>6</v>
      </c>
      <c r="J2" s="3" t="s">
        <v>7</v>
      </c>
      <c r="K2" s="3" t="s">
        <v>11</v>
      </c>
      <c r="L2" s="3" t="s">
        <v>12</v>
      </c>
      <c r="M2" s="3" t="s">
        <v>13</v>
      </c>
      <c r="N2" s="3" t="s">
        <v>14</v>
      </c>
      <c r="O2" s="3" t="s">
        <v>15</v>
      </c>
      <c r="P2" s="4" t="s">
        <v>16</v>
      </c>
      <c r="Q2" s="3" t="s">
        <v>17</v>
      </c>
      <c r="R2" s="3" t="s">
        <v>18</v>
      </c>
      <c r="S2" s="3" t="s">
        <v>19</v>
      </c>
    </row>
    <row r="3" spans="1:19" ht="16" thickBot="1" x14ac:dyDescent="0.25">
      <c r="A3" s="5">
        <v>1984</v>
      </c>
      <c r="B3" s="5">
        <v>0</v>
      </c>
      <c r="C3" s="5">
        <v>0</v>
      </c>
      <c r="D3" s="5">
        <v>0</v>
      </c>
      <c r="E3" s="5">
        <v>0</v>
      </c>
      <c r="F3" s="5">
        <v>0</v>
      </c>
      <c r="G3" s="5">
        <v>0</v>
      </c>
      <c r="H3" s="5">
        <v>0</v>
      </c>
      <c r="I3" s="5">
        <v>0</v>
      </c>
      <c r="J3" s="5">
        <v>0</v>
      </c>
      <c r="K3" s="5">
        <v>593</v>
      </c>
      <c r="L3" s="5">
        <v>0</v>
      </c>
      <c r="M3" s="5">
        <v>0</v>
      </c>
      <c r="N3" s="5">
        <v>81</v>
      </c>
      <c r="O3" s="5">
        <v>0</v>
      </c>
      <c r="P3" s="6">
        <v>0</v>
      </c>
      <c r="Q3" s="5">
        <v>17</v>
      </c>
      <c r="R3" s="5">
        <v>0</v>
      </c>
      <c r="S3" s="5">
        <f t="shared" ref="S3:S36" si="0">SUM(B3:R3)</f>
        <v>691</v>
      </c>
    </row>
    <row r="4" spans="1:19" ht="16" thickBot="1" x14ac:dyDescent="0.25">
      <c r="A4" s="5">
        <v>1985</v>
      </c>
      <c r="B4" s="5">
        <v>0</v>
      </c>
      <c r="C4" s="5">
        <v>0</v>
      </c>
      <c r="D4" s="5">
        <v>0</v>
      </c>
      <c r="E4" s="5">
        <v>0</v>
      </c>
      <c r="F4" s="5">
        <v>0</v>
      </c>
      <c r="G4" s="5">
        <v>0</v>
      </c>
      <c r="H4" s="5">
        <v>0</v>
      </c>
      <c r="I4" s="5">
        <v>0</v>
      </c>
      <c r="J4" s="5">
        <v>0</v>
      </c>
      <c r="K4" s="5">
        <v>602</v>
      </c>
      <c r="L4" s="5">
        <v>0</v>
      </c>
      <c r="M4" s="5">
        <v>0</v>
      </c>
      <c r="N4" s="5">
        <v>122</v>
      </c>
      <c r="O4" s="5">
        <v>0</v>
      </c>
      <c r="P4" s="6">
        <v>0</v>
      </c>
      <c r="Q4" s="5">
        <v>1</v>
      </c>
      <c r="R4" s="5">
        <v>0</v>
      </c>
      <c r="S4" s="5">
        <f t="shared" si="0"/>
        <v>725</v>
      </c>
    </row>
    <row r="5" spans="1:19" ht="16" thickBot="1" x14ac:dyDescent="0.25">
      <c r="A5" s="5">
        <v>1986</v>
      </c>
      <c r="B5" s="5">
        <v>0</v>
      </c>
      <c r="C5" s="5">
        <v>0</v>
      </c>
      <c r="D5" s="5">
        <v>1</v>
      </c>
      <c r="E5" s="5">
        <v>0</v>
      </c>
      <c r="F5" s="5">
        <v>0</v>
      </c>
      <c r="G5" s="5">
        <v>0</v>
      </c>
      <c r="H5" s="5">
        <v>0</v>
      </c>
      <c r="I5" s="5">
        <v>0</v>
      </c>
      <c r="J5" s="5">
        <v>0</v>
      </c>
      <c r="K5" s="5">
        <v>557</v>
      </c>
      <c r="L5" s="5">
        <v>0</v>
      </c>
      <c r="M5" s="5">
        <v>0</v>
      </c>
      <c r="N5" s="5">
        <v>615</v>
      </c>
      <c r="O5" s="5">
        <v>0</v>
      </c>
      <c r="P5" s="6">
        <v>0</v>
      </c>
      <c r="Q5" s="5">
        <v>5</v>
      </c>
      <c r="R5" s="5">
        <v>1</v>
      </c>
      <c r="S5" s="5">
        <f t="shared" si="0"/>
        <v>1179</v>
      </c>
    </row>
    <row r="6" spans="1:19" ht="16" thickBot="1" x14ac:dyDescent="0.25">
      <c r="A6" s="5">
        <v>1987</v>
      </c>
      <c r="B6" s="5">
        <v>0</v>
      </c>
      <c r="C6" s="5">
        <v>0</v>
      </c>
      <c r="D6" s="5">
        <v>2</v>
      </c>
      <c r="E6" s="5">
        <v>0</v>
      </c>
      <c r="F6" s="5">
        <v>0</v>
      </c>
      <c r="G6" s="5">
        <v>0</v>
      </c>
      <c r="H6" s="5">
        <v>0</v>
      </c>
      <c r="I6" s="5">
        <v>0</v>
      </c>
      <c r="J6" s="5">
        <v>0</v>
      </c>
      <c r="K6" s="5">
        <v>984</v>
      </c>
      <c r="L6" s="5">
        <v>0</v>
      </c>
      <c r="M6" s="5">
        <v>0</v>
      </c>
      <c r="N6" s="5">
        <v>259</v>
      </c>
      <c r="O6" s="5">
        <v>0</v>
      </c>
      <c r="P6" s="6">
        <v>0</v>
      </c>
      <c r="Q6" s="5">
        <v>10</v>
      </c>
      <c r="R6" s="5">
        <v>0</v>
      </c>
      <c r="S6" s="5">
        <f t="shared" si="0"/>
        <v>1255</v>
      </c>
    </row>
    <row r="7" spans="1:19" ht="16" thickBot="1" x14ac:dyDescent="0.25">
      <c r="A7" s="5">
        <v>1988</v>
      </c>
      <c r="B7" s="5">
        <v>0</v>
      </c>
      <c r="C7" s="5">
        <v>9</v>
      </c>
      <c r="D7" s="5">
        <v>4</v>
      </c>
      <c r="E7" s="5">
        <v>0</v>
      </c>
      <c r="F7" s="5">
        <v>0</v>
      </c>
      <c r="G7" s="5">
        <v>0</v>
      </c>
      <c r="H7" s="5">
        <v>0</v>
      </c>
      <c r="I7" s="5">
        <v>0</v>
      </c>
      <c r="J7" s="5">
        <v>0</v>
      </c>
      <c r="K7" s="5">
        <v>978</v>
      </c>
      <c r="L7" s="5">
        <v>0</v>
      </c>
      <c r="M7" s="5">
        <v>0</v>
      </c>
      <c r="N7" s="5">
        <v>420</v>
      </c>
      <c r="O7" s="5">
        <v>0</v>
      </c>
      <c r="P7" s="6">
        <v>0</v>
      </c>
      <c r="Q7" s="5">
        <v>7</v>
      </c>
      <c r="R7" s="5">
        <v>0</v>
      </c>
      <c r="S7" s="5">
        <f t="shared" si="0"/>
        <v>1418</v>
      </c>
    </row>
    <row r="8" spans="1:19" ht="16" thickBot="1" x14ac:dyDescent="0.25">
      <c r="A8" s="5">
        <v>1989</v>
      </c>
      <c r="B8" s="5">
        <v>0</v>
      </c>
      <c r="C8" s="5">
        <v>0</v>
      </c>
      <c r="D8" s="5">
        <v>0</v>
      </c>
      <c r="E8" s="5">
        <v>0</v>
      </c>
      <c r="F8" s="5">
        <v>0</v>
      </c>
      <c r="G8" s="5">
        <v>0</v>
      </c>
      <c r="H8" s="5">
        <v>0</v>
      </c>
      <c r="I8" s="5">
        <v>0</v>
      </c>
      <c r="J8" s="5">
        <v>0</v>
      </c>
      <c r="K8" s="5">
        <v>2039</v>
      </c>
      <c r="L8" s="5">
        <v>0</v>
      </c>
      <c r="M8" s="5">
        <v>0</v>
      </c>
      <c r="N8" s="5">
        <v>482</v>
      </c>
      <c r="O8" s="5">
        <v>0</v>
      </c>
      <c r="P8" s="6">
        <v>0</v>
      </c>
      <c r="Q8" s="5">
        <v>0</v>
      </c>
      <c r="R8" s="5">
        <v>0</v>
      </c>
      <c r="S8" s="5">
        <f t="shared" si="0"/>
        <v>2521</v>
      </c>
    </row>
    <row r="9" spans="1:19" ht="16" thickBot="1" x14ac:dyDescent="0.25">
      <c r="A9" s="5">
        <v>1990</v>
      </c>
      <c r="B9" s="5">
        <v>0</v>
      </c>
      <c r="C9" s="5">
        <v>7</v>
      </c>
      <c r="D9" s="5">
        <v>0</v>
      </c>
      <c r="E9" s="5">
        <v>0</v>
      </c>
      <c r="F9" s="5">
        <v>0</v>
      </c>
      <c r="G9" s="5">
        <v>0</v>
      </c>
      <c r="H9" s="5">
        <v>0</v>
      </c>
      <c r="I9" s="5">
        <v>0</v>
      </c>
      <c r="J9" s="5">
        <v>0</v>
      </c>
      <c r="K9" s="5">
        <v>1304</v>
      </c>
      <c r="L9" s="5">
        <v>0</v>
      </c>
      <c r="M9" s="5">
        <v>0</v>
      </c>
      <c r="N9" s="5">
        <v>321</v>
      </c>
      <c r="O9" s="5">
        <v>0</v>
      </c>
      <c r="P9" s="6">
        <v>0</v>
      </c>
      <c r="Q9" s="5">
        <v>0</v>
      </c>
      <c r="R9" s="5">
        <v>0</v>
      </c>
      <c r="S9" s="5">
        <f t="shared" si="0"/>
        <v>1632</v>
      </c>
    </row>
    <row r="10" spans="1:19" ht="16" thickBot="1" x14ac:dyDescent="0.25">
      <c r="A10" s="5">
        <v>1991</v>
      </c>
      <c r="B10" s="5">
        <v>164</v>
      </c>
      <c r="C10" s="5">
        <v>0</v>
      </c>
      <c r="D10" s="5">
        <v>0</v>
      </c>
      <c r="E10" s="5">
        <v>0</v>
      </c>
      <c r="F10" s="5">
        <v>0</v>
      </c>
      <c r="G10" s="5">
        <v>0</v>
      </c>
      <c r="H10" s="5">
        <v>0</v>
      </c>
      <c r="I10" s="5">
        <v>0</v>
      </c>
      <c r="J10" s="5">
        <v>0</v>
      </c>
      <c r="K10" s="5">
        <v>2029</v>
      </c>
      <c r="L10" s="5">
        <v>0</v>
      </c>
      <c r="M10" s="5">
        <v>0</v>
      </c>
      <c r="N10" s="5">
        <v>522</v>
      </c>
      <c r="O10" s="5">
        <v>0</v>
      </c>
      <c r="P10" s="6">
        <v>0</v>
      </c>
      <c r="Q10" s="5">
        <v>0</v>
      </c>
      <c r="R10" s="5">
        <v>0</v>
      </c>
      <c r="S10" s="5">
        <f t="shared" si="0"/>
        <v>2715</v>
      </c>
    </row>
    <row r="11" spans="1:19" ht="16" thickBot="1" x14ac:dyDescent="0.25">
      <c r="A11" s="5">
        <v>1992</v>
      </c>
      <c r="B11" s="5">
        <v>0</v>
      </c>
      <c r="C11" s="5">
        <v>0</v>
      </c>
      <c r="D11" s="5">
        <v>0</v>
      </c>
      <c r="E11" s="5">
        <v>0</v>
      </c>
      <c r="F11" s="5">
        <v>0</v>
      </c>
      <c r="G11" s="5">
        <v>0</v>
      </c>
      <c r="H11" s="5">
        <v>0</v>
      </c>
      <c r="I11" s="5">
        <v>0</v>
      </c>
      <c r="J11" s="5">
        <v>0</v>
      </c>
      <c r="K11" s="5">
        <v>2349</v>
      </c>
      <c r="L11" s="5">
        <v>0</v>
      </c>
      <c r="M11" s="5">
        <v>0</v>
      </c>
      <c r="N11" s="5">
        <v>467</v>
      </c>
      <c r="O11" s="5">
        <v>0</v>
      </c>
      <c r="P11" s="6">
        <v>0</v>
      </c>
      <c r="Q11" s="5">
        <v>0</v>
      </c>
      <c r="R11" s="5">
        <v>0</v>
      </c>
      <c r="S11" s="5">
        <f t="shared" si="0"/>
        <v>2816</v>
      </c>
    </row>
    <row r="12" spans="1:19" ht="16" thickBot="1" x14ac:dyDescent="0.25">
      <c r="A12" s="5">
        <v>1993</v>
      </c>
      <c r="B12" s="5">
        <v>0</v>
      </c>
      <c r="C12" s="5">
        <v>32</v>
      </c>
      <c r="D12" s="5">
        <v>0</v>
      </c>
      <c r="E12" s="5">
        <v>0</v>
      </c>
      <c r="F12" s="5">
        <v>0</v>
      </c>
      <c r="G12" s="5">
        <v>56</v>
      </c>
      <c r="H12" s="5">
        <v>0</v>
      </c>
      <c r="I12" s="5">
        <v>0</v>
      </c>
      <c r="J12" s="5">
        <v>0</v>
      </c>
      <c r="K12" s="5">
        <v>1754</v>
      </c>
      <c r="L12" s="5">
        <v>0</v>
      </c>
      <c r="M12" s="5">
        <v>0</v>
      </c>
      <c r="N12" s="5">
        <v>867</v>
      </c>
      <c r="O12" s="5">
        <v>0</v>
      </c>
      <c r="P12" s="6">
        <v>0</v>
      </c>
      <c r="Q12" s="5">
        <v>0</v>
      </c>
      <c r="R12" s="5">
        <v>0</v>
      </c>
      <c r="S12" s="5">
        <f t="shared" si="0"/>
        <v>2709</v>
      </c>
    </row>
    <row r="13" spans="1:19" ht="16" thickBot="1" x14ac:dyDescent="0.25">
      <c r="A13" s="5">
        <v>1994</v>
      </c>
      <c r="B13" s="5">
        <v>0</v>
      </c>
      <c r="C13" s="5">
        <v>17</v>
      </c>
      <c r="D13" s="5">
        <v>217</v>
      </c>
      <c r="E13" s="5">
        <v>0</v>
      </c>
      <c r="F13" s="5">
        <v>0</v>
      </c>
      <c r="G13" s="5">
        <v>15</v>
      </c>
      <c r="H13" s="5">
        <v>0</v>
      </c>
      <c r="I13" s="5">
        <v>0</v>
      </c>
      <c r="J13" s="5">
        <v>0</v>
      </c>
      <c r="K13" s="5">
        <v>1165</v>
      </c>
      <c r="L13" s="5">
        <v>0</v>
      </c>
      <c r="M13" s="5">
        <v>0</v>
      </c>
      <c r="N13" s="5">
        <v>175</v>
      </c>
      <c r="O13" s="5">
        <v>0</v>
      </c>
      <c r="P13" s="6">
        <v>0</v>
      </c>
      <c r="Q13" s="5">
        <v>0</v>
      </c>
      <c r="R13" s="5">
        <v>0</v>
      </c>
      <c r="S13" s="5">
        <f t="shared" si="0"/>
        <v>1589</v>
      </c>
    </row>
    <row r="14" spans="1:19" ht="16" thickBot="1" x14ac:dyDescent="0.25">
      <c r="A14" s="5">
        <v>1995</v>
      </c>
      <c r="B14" s="5">
        <v>0</v>
      </c>
      <c r="C14" s="5">
        <v>12</v>
      </c>
      <c r="D14" s="5">
        <v>0</v>
      </c>
      <c r="E14" s="5">
        <v>0</v>
      </c>
      <c r="F14" s="5">
        <v>0</v>
      </c>
      <c r="G14" s="5">
        <v>25</v>
      </c>
      <c r="H14" s="5">
        <v>0</v>
      </c>
      <c r="I14" s="5">
        <v>0</v>
      </c>
      <c r="J14" s="5">
        <v>0</v>
      </c>
      <c r="K14" s="5">
        <v>1352</v>
      </c>
      <c r="L14" s="5">
        <v>0</v>
      </c>
      <c r="M14" s="5">
        <v>0</v>
      </c>
      <c r="N14" s="5">
        <v>270</v>
      </c>
      <c r="O14" s="5">
        <v>84</v>
      </c>
      <c r="P14" s="6">
        <v>0</v>
      </c>
      <c r="Q14" s="5">
        <v>0</v>
      </c>
      <c r="R14" s="5">
        <v>0</v>
      </c>
      <c r="S14" s="5">
        <f t="shared" si="0"/>
        <v>1743</v>
      </c>
    </row>
    <row r="15" spans="1:19" ht="16" thickBot="1" x14ac:dyDescent="0.25">
      <c r="A15" s="5">
        <v>1996</v>
      </c>
      <c r="B15" s="5">
        <v>0</v>
      </c>
      <c r="C15" s="5">
        <v>2</v>
      </c>
      <c r="D15" s="5">
        <v>0</v>
      </c>
      <c r="E15" s="5">
        <v>0</v>
      </c>
      <c r="F15" s="5">
        <v>0</v>
      </c>
      <c r="G15" s="5">
        <v>70</v>
      </c>
      <c r="H15" s="5">
        <v>0</v>
      </c>
      <c r="I15" s="5">
        <v>0</v>
      </c>
      <c r="J15" s="5">
        <v>0</v>
      </c>
      <c r="K15" s="5">
        <v>911</v>
      </c>
      <c r="L15" s="5">
        <v>0</v>
      </c>
      <c r="M15" s="5">
        <v>0</v>
      </c>
      <c r="N15" s="5">
        <v>198</v>
      </c>
      <c r="O15" s="5">
        <v>0</v>
      </c>
      <c r="P15" s="6">
        <v>0</v>
      </c>
      <c r="Q15" s="5">
        <v>0</v>
      </c>
      <c r="R15" s="5">
        <v>0</v>
      </c>
      <c r="S15" s="5">
        <f t="shared" si="0"/>
        <v>1181</v>
      </c>
    </row>
    <row r="16" spans="1:19" ht="16" thickBot="1" x14ac:dyDescent="0.25">
      <c r="A16" s="5">
        <v>1997</v>
      </c>
      <c r="B16" s="5">
        <v>0</v>
      </c>
      <c r="C16" s="5">
        <v>15</v>
      </c>
      <c r="D16" s="5">
        <v>0</v>
      </c>
      <c r="E16" s="5">
        <v>0</v>
      </c>
      <c r="F16" s="5">
        <v>0</v>
      </c>
      <c r="G16" s="5">
        <v>62</v>
      </c>
      <c r="H16" s="5">
        <v>0</v>
      </c>
      <c r="I16" s="5">
        <v>0</v>
      </c>
      <c r="J16" s="5">
        <v>0</v>
      </c>
      <c r="K16" s="5">
        <v>610</v>
      </c>
      <c r="L16" s="5">
        <v>0</v>
      </c>
      <c r="M16" s="5">
        <v>0</v>
      </c>
      <c r="N16" s="5">
        <v>170</v>
      </c>
      <c r="O16" s="5">
        <v>0</v>
      </c>
      <c r="P16" s="6">
        <v>0</v>
      </c>
      <c r="Q16" s="5">
        <v>0</v>
      </c>
      <c r="R16" s="5">
        <v>0</v>
      </c>
      <c r="S16" s="5">
        <f t="shared" si="0"/>
        <v>857</v>
      </c>
    </row>
    <row r="17" spans="1:19" ht="16" thickBot="1" x14ac:dyDescent="0.25">
      <c r="A17" s="5">
        <v>1998</v>
      </c>
      <c r="B17" s="5">
        <v>0</v>
      </c>
      <c r="C17" s="5">
        <v>47</v>
      </c>
      <c r="D17" s="5">
        <v>0</v>
      </c>
      <c r="E17" s="5">
        <v>0</v>
      </c>
      <c r="F17" s="5">
        <v>0</v>
      </c>
      <c r="G17" s="5">
        <v>23</v>
      </c>
      <c r="H17" s="5">
        <v>0</v>
      </c>
      <c r="I17" s="5">
        <v>0</v>
      </c>
      <c r="J17" s="5">
        <v>0</v>
      </c>
      <c r="K17" s="5">
        <v>859</v>
      </c>
      <c r="L17" s="5">
        <v>0</v>
      </c>
      <c r="M17" s="5">
        <v>0</v>
      </c>
      <c r="N17" s="5">
        <v>491</v>
      </c>
      <c r="O17" s="5">
        <v>0</v>
      </c>
      <c r="P17" s="6">
        <v>0</v>
      </c>
      <c r="Q17" s="5">
        <v>2</v>
      </c>
      <c r="R17" s="5">
        <v>0</v>
      </c>
      <c r="S17" s="5">
        <f t="shared" si="0"/>
        <v>1422</v>
      </c>
    </row>
    <row r="18" spans="1:19" ht="16" thickBot="1" x14ac:dyDescent="0.25">
      <c r="A18" s="5">
        <v>1999</v>
      </c>
      <c r="B18" s="5">
        <v>0</v>
      </c>
      <c r="C18" s="5">
        <v>91</v>
      </c>
      <c r="D18" s="5">
        <v>0</v>
      </c>
      <c r="E18" s="5">
        <v>0</v>
      </c>
      <c r="F18" s="5">
        <v>13</v>
      </c>
      <c r="G18" s="5">
        <v>7</v>
      </c>
      <c r="H18" s="5">
        <v>0</v>
      </c>
      <c r="I18" s="5">
        <v>0</v>
      </c>
      <c r="J18" s="5">
        <v>0</v>
      </c>
      <c r="K18" s="5">
        <v>1101</v>
      </c>
      <c r="L18" s="5">
        <v>0</v>
      </c>
      <c r="M18" s="5">
        <v>0</v>
      </c>
      <c r="N18" s="5">
        <v>1203</v>
      </c>
      <c r="O18" s="5">
        <v>0</v>
      </c>
      <c r="P18" s="6">
        <v>0</v>
      </c>
      <c r="Q18" s="5">
        <v>0</v>
      </c>
      <c r="R18" s="5">
        <v>0</v>
      </c>
      <c r="S18" s="5">
        <f t="shared" si="0"/>
        <v>2415</v>
      </c>
    </row>
    <row r="19" spans="1:19" ht="16" thickBot="1" x14ac:dyDescent="0.25">
      <c r="A19" s="5">
        <v>2000</v>
      </c>
      <c r="B19" s="5">
        <v>0</v>
      </c>
      <c r="C19" s="5">
        <v>0</v>
      </c>
      <c r="D19" s="5">
        <v>0</v>
      </c>
      <c r="E19" s="5">
        <v>0</v>
      </c>
      <c r="F19" s="5">
        <v>0</v>
      </c>
      <c r="G19" s="5">
        <v>16</v>
      </c>
      <c r="H19" s="5">
        <v>0</v>
      </c>
      <c r="I19" s="5">
        <v>0</v>
      </c>
      <c r="J19" s="5">
        <v>0</v>
      </c>
      <c r="K19" s="5">
        <v>1021</v>
      </c>
      <c r="L19" s="5">
        <v>0</v>
      </c>
      <c r="M19" s="5">
        <v>0</v>
      </c>
      <c r="N19" s="5">
        <v>1169</v>
      </c>
      <c r="O19" s="5">
        <v>0</v>
      </c>
      <c r="P19" s="6">
        <v>0</v>
      </c>
      <c r="Q19" s="5">
        <v>0</v>
      </c>
      <c r="R19" s="5">
        <v>0</v>
      </c>
      <c r="S19" s="5">
        <f t="shared" si="0"/>
        <v>2206</v>
      </c>
    </row>
    <row r="20" spans="1:19" ht="16" thickBot="1" x14ac:dyDescent="0.25">
      <c r="A20" s="5">
        <v>2001</v>
      </c>
      <c r="B20" s="5">
        <v>0</v>
      </c>
      <c r="C20" s="5">
        <v>0</v>
      </c>
      <c r="D20" s="5">
        <v>0</v>
      </c>
      <c r="E20" s="5">
        <v>0</v>
      </c>
      <c r="F20" s="5">
        <v>0</v>
      </c>
      <c r="G20" s="5">
        <v>9</v>
      </c>
      <c r="H20" s="5">
        <v>0</v>
      </c>
      <c r="I20" s="5">
        <v>0</v>
      </c>
      <c r="J20" s="5">
        <v>0</v>
      </c>
      <c r="K20" s="5">
        <v>925</v>
      </c>
      <c r="L20" s="5">
        <v>0</v>
      </c>
      <c r="M20" s="5">
        <v>0</v>
      </c>
      <c r="N20" s="5">
        <v>951</v>
      </c>
      <c r="O20" s="5">
        <v>0</v>
      </c>
      <c r="P20" s="6">
        <v>0</v>
      </c>
      <c r="Q20" s="5">
        <v>2</v>
      </c>
      <c r="R20" s="5">
        <v>0</v>
      </c>
      <c r="S20" s="5">
        <f t="shared" si="0"/>
        <v>1887</v>
      </c>
    </row>
    <row r="21" spans="1:19" ht="16" thickBot="1" x14ac:dyDescent="0.25">
      <c r="A21" s="5">
        <v>2002</v>
      </c>
      <c r="B21" s="5">
        <v>0</v>
      </c>
      <c r="C21" s="5">
        <v>0</v>
      </c>
      <c r="D21" s="5">
        <v>3</v>
      </c>
      <c r="E21" s="5">
        <v>0</v>
      </c>
      <c r="F21" s="5">
        <v>0</v>
      </c>
      <c r="G21" s="5">
        <v>0</v>
      </c>
      <c r="H21" s="5">
        <v>0</v>
      </c>
      <c r="I21" s="5">
        <v>0</v>
      </c>
      <c r="J21" s="5">
        <v>0</v>
      </c>
      <c r="K21" s="5">
        <v>834</v>
      </c>
      <c r="L21" s="5">
        <v>0</v>
      </c>
      <c r="M21" s="5">
        <v>0</v>
      </c>
      <c r="N21" s="5">
        <v>1167</v>
      </c>
      <c r="O21" s="5">
        <v>0</v>
      </c>
      <c r="P21" s="6">
        <v>0</v>
      </c>
      <c r="Q21" s="5">
        <v>0</v>
      </c>
      <c r="R21" s="5">
        <v>0</v>
      </c>
      <c r="S21" s="5">
        <f t="shared" si="0"/>
        <v>2004</v>
      </c>
    </row>
    <row r="22" spans="1:19" ht="16" thickBot="1" x14ac:dyDescent="0.25">
      <c r="A22" s="5">
        <v>2003</v>
      </c>
      <c r="B22" s="5">
        <v>0</v>
      </c>
      <c r="C22" s="5">
        <v>48</v>
      </c>
      <c r="D22" s="5">
        <v>0</v>
      </c>
      <c r="E22" s="5">
        <v>0</v>
      </c>
      <c r="F22" s="5">
        <v>2</v>
      </c>
      <c r="G22" s="5">
        <v>0</v>
      </c>
      <c r="H22" s="5">
        <v>1</v>
      </c>
      <c r="I22" s="5">
        <v>0</v>
      </c>
      <c r="J22" s="5">
        <v>0</v>
      </c>
      <c r="K22" s="5">
        <v>962</v>
      </c>
      <c r="L22" s="5">
        <v>1</v>
      </c>
      <c r="M22" s="5">
        <v>0</v>
      </c>
      <c r="N22" s="5">
        <v>735</v>
      </c>
      <c r="O22" s="5">
        <v>0</v>
      </c>
      <c r="P22" s="6">
        <v>0</v>
      </c>
      <c r="Q22" s="60">
        <v>1</v>
      </c>
      <c r="R22" s="5">
        <v>0</v>
      </c>
      <c r="S22" s="5">
        <f t="shared" si="0"/>
        <v>1750</v>
      </c>
    </row>
    <row r="23" spans="1:19" ht="16" thickBot="1" x14ac:dyDescent="0.25">
      <c r="A23" s="5">
        <v>2004</v>
      </c>
      <c r="B23" s="5">
        <v>0</v>
      </c>
      <c r="C23" s="5">
        <v>0</v>
      </c>
      <c r="D23" s="5">
        <v>0</v>
      </c>
      <c r="E23" s="5">
        <v>0</v>
      </c>
      <c r="F23" s="5">
        <v>0</v>
      </c>
      <c r="G23" s="5">
        <v>1</v>
      </c>
      <c r="H23" s="5">
        <v>0</v>
      </c>
      <c r="I23" s="5">
        <v>0</v>
      </c>
      <c r="J23" s="5">
        <v>0</v>
      </c>
      <c r="K23" s="5">
        <v>866</v>
      </c>
      <c r="L23" s="5">
        <v>0</v>
      </c>
      <c r="M23" s="5">
        <v>0</v>
      </c>
      <c r="N23" s="5">
        <v>633</v>
      </c>
      <c r="O23" s="5">
        <v>0</v>
      </c>
      <c r="P23" s="6">
        <v>0</v>
      </c>
      <c r="Q23" s="5">
        <v>3</v>
      </c>
      <c r="R23" s="5">
        <v>0</v>
      </c>
      <c r="S23" s="5">
        <f t="shared" si="0"/>
        <v>1503</v>
      </c>
    </row>
    <row r="24" spans="1:19" ht="16" thickBot="1" x14ac:dyDescent="0.25">
      <c r="A24" s="5">
        <v>2005</v>
      </c>
      <c r="B24" s="5">
        <v>0</v>
      </c>
      <c r="C24" s="5">
        <v>0</v>
      </c>
      <c r="D24" s="5">
        <v>0</v>
      </c>
      <c r="E24" s="5">
        <v>1</v>
      </c>
      <c r="F24" s="5">
        <v>0</v>
      </c>
      <c r="G24" s="5">
        <v>0</v>
      </c>
      <c r="H24" s="5">
        <v>0</v>
      </c>
      <c r="I24" s="5">
        <v>0</v>
      </c>
      <c r="J24" s="5">
        <v>0</v>
      </c>
      <c r="K24" s="5">
        <v>572</v>
      </c>
      <c r="L24" s="5">
        <v>0</v>
      </c>
      <c r="M24" s="5">
        <v>0</v>
      </c>
      <c r="N24" s="5">
        <v>595</v>
      </c>
      <c r="O24" s="5">
        <v>0</v>
      </c>
      <c r="P24" s="6">
        <v>0</v>
      </c>
      <c r="Q24" s="5">
        <v>3</v>
      </c>
      <c r="R24" s="5">
        <v>0</v>
      </c>
      <c r="S24" s="5">
        <f t="shared" si="0"/>
        <v>1171</v>
      </c>
    </row>
    <row r="25" spans="1:19" ht="16" thickBot="1" x14ac:dyDescent="0.25">
      <c r="A25" s="5">
        <v>2006</v>
      </c>
      <c r="B25" s="5">
        <v>0</v>
      </c>
      <c r="C25" s="5">
        <v>17</v>
      </c>
      <c r="D25" s="5">
        <v>1</v>
      </c>
      <c r="E25" s="5">
        <v>0</v>
      </c>
      <c r="F25" s="5">
        <v>0</v>
      </c>
      <c r="G25" s="5">
        <v>1</v>
      </c>
      <c r="H25" s="5">
        <v>0</v>
      </c>
      <c r="I25" s="5">
        <v>0</v>
      </c>
      <c r="J25" s="5">
        <v>0</v>
      </c>
      <c r="K25" s="5">
        <v>575</v>
      </c>
      <c r="L25" s="5">
        <v>0</v>
      </c>
      <c r="M25" s="5">
        <v>0</v>
      </c>
      <c r="N25" s="5">
        <v>626</v>
      </c>
      <c r="O25" s="5">
        <v>2</v>
      </c>
      <c r="P25" s="6">
        <v>0</v>
      </c>
      <c r="Q25" s="5">
        <v>2</v>
      </c>
      <c r="R25" s="5">
        <v>0</v>
      </c>
      <c r="S25" s="5">
        <f t="shared" si="0"/>
        <v>1224</v>
      </c>
    </row>
    <row r="26" spans="1:19" ht="16" thickBot="1" x14ac:dyDescent="0.25">
      <c r="A26" s="5">
        <v>2007</v>
      </c>
      <c r="B26" s="5">
        <v>0</v>
      </c>
      <c r="C26" s="5">
        <v>18</v>
      </c>
      <c r="D26" s="5">
        <v>0</v>
      </c>
      <c r="E26" s="5">
        <v>1</v>
      </c>
      <c r="F26" s="5">
        <v>198</v>
      </c>
      <c r="G26" s="5">
        <v>3</v>
      </c>
      <c r="H26" s="5">
        <v>0</v>
      </c>
      <c r="I26" s="5">
        <v>0</v>
      </c>
      <c r="J26" s="5">
        <v>0</v>
      </c>
      <c r="K26" s="5">
        <v>514</v>
      </c>
      <c r="L26" s="5">
        <v>0</v>
      </c>
      <c r="M26" s="5">
        <v>3</v>
      </c>
      <c r="N26" s="5">
        <v>438</v>
      </c>
      <c r="O26" s="5">
        <v>0</v>
      </c>
      <c r="P26" s="6">
        <v>0</v>
      </c>
      <c r="Q26" s="5">
        <v>4</v>
      </c>
      <c r="R26" s="5">
        <v>0</v>
      </c>
      <c r="S26" s="5">
        <f t="shared" si="0"/>
        <v>1179</v>
      </c>
    </row>
    <row r="27" spans="1:19" ht="16" thickBot="1" x14ac:dyDescent="0.25">
      <c r="A27" s="5">
        <v>2008</v>
      </c>
      <c r="B27" s="5">
        <v>0</v>
      </c>
      <c r="C27" s="5">
        <v>13</v>
      </c>
      <c r="D27" s="5">
        <v>0</v>
      </c>
      <c r="E27" s="5">
        <v>1</v>
      </c>
      <c r="F27" s="5">
        <v>0</v>
      </c>
      <c r="G27" s="5">
        <v>5</v>
      </c>
      <c r="H27" s="5">
        <v>0</v>
      </c>
      <c r="I27" s="5">
        <v>0</v>
      </c>
      <c r="J27" s="5">
        <v>0</v>
      </c>
      <c r="K27" s="5">
        <v>599</v>
      </c>
      <c r="L27" s="5">
        <v>0</v>
      </c>
      <c r="M27" s="5">
        <v>0</v>
      </c>
      <c r="N27" s="5">
        <v>390</v>
      </c>
      <c r="O27" s="5">
        <v>0</v>
      </c>
      <c r="P27" s="6">
        <v>0</v>
      </c>
      <c r="Q27" s="5">
        <v>0</v>
      </c>
      <c r="R27" s="5">
        <v>0</v>
      </c>
      <c r="S27" s="5">
        <f t="shared" si="0"/>
        <v>1008</v>
      </c>
    </row>
    <row r="28" spans="1:19" ht="16" thickBot="1" x14ac:dyDescent="0.25">
      <c r="A28" s="5">
        <v>2009</v>
      </c>
      <c r="B28" s="5">
        <v>0</v>
      </c>
      <c r="C28" s="5">
        <v>33</v>
      </c>
      <c r="D28" s="5">
        <v>0</v>
      </c>
      <c r="E28" s="5">
        <v>0</v>
      </c>
      <c r="F28" s="5">
        <v>16</v>
      </c>
      <c r="G28" s="5">
        <v>5</v>
      </c>
      <c r="H28" s="5">
        <v>0</v>
      </c>
      <c r="I28" s="5">
        <v>0</v>
      </c>
      <c r="J28" s="5">
        <v>0</v>
      </c>
      <c r="K28" s="5">
        <v>734</v>
      </c>
      <c r="L28" s="5">
        <v>0</v>
      </c>
      <c r="M28" s="5">
        <v>0</v>
      </c>
      <c r="N28" s="5">
        <v>483</v>
      </c>
      <c r="O28" s="5">
        <v>0</v>
      </c>
      <c r="P28" s="6">
        <v>0</v>
      </c>
      <c r="Q28" s="5">
        <v>1</v>
      </c>
      <c r="R28" s="5">
        <v>0</v>
      </c>
      <c r="S28" s="5">
        <f t="shared" si="0"/>
        <v>1272</v>
      </c>
    </row>
    <row r="29" spans="1:19" ht="16" thickBot="1" x14ac:dyDescent="0.25">
      <c r="A29" s="5">
        <v>2010</v>
      </c>
      <c r="B29" s="5">
        <v>0</v>
      </c>
      <c r="C29" s="5">
        <v>15</v>
      </c>
      <c r="D29" s="5">
        <v>0</v>
      </c>
      <c r="E29" s="5">
        <v>0</v>
      </c>
      <c r="F29" s="5">
        <v>0</v>
      </c>
      <c r="G29" s="5">
        <v>16</v>
      </c>
      <c r="H29" s="5">
        <v>0</v>
      </c>
      <c r="I29" s="5">
        <v>0</v>
      </c>
      <c r="J29" s="5">
        <v>0</v>
      </c>
      <c r="K29" s="5">
        <v>659</v>
      </c>
      <c r="L29" s="5">
        <v>0</v>
      </c>
      <c r="M29" s="5">
        <v>0</v>
      </c>
      <c r="N29" s="5">
        <v>708</v>
      </c>
      <c r="O29" s="5">
        <v>2</v>
      </c>
      <c r="P29" s="6">
        <v>0</v>
      </c>
      <c r="Q29" s="5">
        <v>0</v>
      </c>
      <c r="R29" s="5">
        <v>0</v>
      </c>
      <c r="S29" s="5">
        <f t="shared" si="0"/>
        <v>1400</v>
      </c>
    </row>
    <row r="30" spans="1:19" ht="16" thickBot="1" x14ac:dyDescent="0.25">
      <c r="A30" s="5">
        <v>2011</v>
      </c>
      <c r="B30" s="5">
        <v>0</v>
      </c>
      <c r="C30" s="5">
        <v>63</v>
      </c>
      <c r="D30" s="5">
        <v>0</v>
      </c>
      <c r="E30" s="5">
        <v>0</v>
      </c>
      <c r="F30" s="5">
        <v>0</v>
      </c>
      <c r="G30" s="5">
        <v>6</v>
      </c>
      <c r="H30" s="5">
        <v>0</v>
      </c>
      <c r="I30" s="5">
        <v>0</v>
      </c>
      <c r="J30" s="5">
        <v>0</v>
      </c>
      <c r="K30" s="5">
        <v>867</v>
      </c>
      <c r="L30" s="5">
        <v>0</v>
      </c>
      <c r="M30" s="5">
        <v>0</v>
      </c>
      <c r="N30" s="5">
        <v>782</v>
      </c>
      <c r="O30" s="5">
        <v>0</v>
      </c>
      <c r="P30" s="6">
        <v>0</v>
      </c>
      <c r="Q30" s="5">
        <v>0</v>
      </c>
      <c r="R30" s="5">
        <v>0</v>
      </c>
      <c r="S30" s="5">
        <f t="shared" si="0"/>
        <v>1718</v>
      </c>
    </row>
    <row r="31" spans="1:19" ht="16" thickBot="1" x14ac:dyDescent="0.25">
      <c r="A31" s="5">
        <v>2012</v>
      </c>
      <c r="B31" s="5">
        <v>0</v>
      </c>
      <c r="C31" s="5">
        <v>8</v>
      </c>
      <c r="D31" s="5">
        <v>5</v>
      </c>
      <c r="E31" s="5">
        <v>0</v>
      </c>
      <c r="F31" s="5">
        <v>0</v>
      </c>
      <c r="G31" s="5">
        <v>7</v>
      </c>
      <c r="H31" s="5">
        <v>0</v>
      </c>
      <c r="I31" s="5">
        <v>0</v>
      </c>
      <c r="J31" s="5">
        <v>0</v>
      </c>
      <c r="K31" s="5">
        <v>921</v>
      </c>
      <c r="L31" s="5">
        <v>0</v>
      </c>
      <c r="M31" s="5">
        <v>0</v>
      </c>
      <c r="N31" s="5">
        <v>1368</v>
      </c>
      <c r="O31" s="5">
        <v>1</v>
      </c>
      <c r="P31" s="6">
        <v>0</v>
      </c>
      <c r="Q31" s="5">
        <v>7</v>
      </c>
      <c r="R31" s="5">
        <v>0</v>
      </c>
      <c r="S31" s="5">
        <f t="shared" si="0"/>
        <v>2317</v>
      </c>
    </row>
    <row r="32" spans="1:19" ht="16" thickBot="1" x14ac:dyDescent="0.25">
      <c r="A32" s="5">
        <v>2013</v>
      </c>
      <c r="B32" s="5">
        <v>0</v>
      </c>
      <c r="C32" s="5">
        <v>39</v>
      </c>
      <c r="D32" s="5">
        <v>1</v>
      </c>
      <c r="E32" s="5">
        <v>8</v>
      </c>
      <c r="F32" s="5">
        <v>0</v>
      </c>
      <c r="G32" s="5">
        <v>100</v>
      </c>
      <c r="H32" s="5">
        <v>0</v>
      </c>
      <c r="I32" s="5">
        <v>0</v>
      </c>
      <c r="J32" s="5">
        <v>0</v>
      </c>
      <c r="K32" s="5">
        <v>1055</v>
      </c>
      <c r="L32" s="5">
        <v>4</v>
      </c>
      <c r="M32" s="5">
        <v>0</v>
      </c>
      <c r="N32" s="5">
        <v>1442</v>
      </c>
      <c r="O32" s="5">
        <v>4</v>
      </c>
      <c r="P32" s="6">
        <v>0</v>
      </c>
      <c r="Q32" s="5">
        <v>8</v>
      </c>
      <c r="R32" s="5">
        <v>0</v>
      </c>
      <c r="S32" s="5">
        <f t="shared" si="0"/>
        <v>2661</v>
      </c>
    </row>
    <row r="33" spans="1:19" ht="16" thickBot="1" x14ac:dyDescent="0.25">
      <c r="A33" s="5">
        <v>2014</v>
      </c>
      <c r="B33" s="5">
        <v>0</v>
      </c>
      <c r="C33" s="5">
        <v>143</v>
      </c>
      <c r="D33" s="5">
        <v>8</v>
      </c>
      <c r="E33" s="5">
        <v>11</v>
      </c>
      <c r="F33" s="5">
        <v>19</v>
      </c>
      <c r="G33" s="5">
        <v>38</v>
      </c>
      <c r="H33" s="5">
        <v>0</v>
      </c>
      <c r="I33" s="5">
        <v>0</v>
      </c>
      <c r="J33" s="5">
        <v>0</v>
      </c>
      <c r="K33" s="5">
        <v>1271</v>
      </c>
      <c r="L33" s="5">
        <v>7</v>
      </c>
      <c r="M33" s="5">
        <v>0</v>
      </c>
      <c r="N33" s="5">
        <v>1261</v>
      </c>
      <c r="O33" s="5">
        <v>10</v>
      </c>
      <c r="P33" s="6">
        <v>0</v>
      </c>
      <c r="Q33" s="5">
        <v>14</v>
      </c>
      <c r="R33" s="5">
        <v>0</v>
      </c>
      <c r="S33" s="5">
        <f t="shared" si="0"/>
        <v>2782</v>
      </c>
    </row>
    <row r="34" spans="1:19" ht="16" thickBot="1" x14ac:dyDescent="0.25">
      <c r="A34" s="5">
        <v>2015</v>
      </c>
      <c r="B34" s="5">
        <v>0</v>
      </c>
      <c r="C34" s="5">
        <v>96</v>
      </c>
      <c r="D34" s="5">
        <v>14</v>
      </c>
      <c r="E34" s="5">
        <v>3</v>
      </c>
      <c r="F34" s="5">
        <v>12</v>
      </c>
      <c r="G34" s="5">
        <v>47</v>
      </c>
      <c r="H34" s="5">
        <v>0</v>
      </c>
      <c r="I34" s="5">
        <v>0</v>
      </c>
      <c r="J34" s="5">
        <v>5</v>
      </c>
      <c r="K34" s="5">
        <v>1424</v>
      </c>
      <c r="L34" s="5">
        <v>5</v>
      </c>
      <c r="M34" s="5">
        <v>0</v>
      </c>
      <c r="N34" s="5">
        <v>1681</v>
      </c>
      <c r="O34" s="5">
        <v>8</v>
      </c>
      <c r="P34" s="6">
        <v>0</v>
      </c>
      <c r="Q34" s="5">
        <v>4</v>
      </c>
      <c r="R34" s="5">
        <v>0</v>
      </c>
      <c r="S34" s="5">
        <f t="shared" si="0"/>
        <v>3299</v>
      </c>
    </row>
    <row r="35" spans="1:19" ht="16" thickBot="1" x14ac:dyDescent="0.25">
      <c r="A35" s="5">
        <v>2016</v>
      </c>
      <c r="B35" s="5">
        <v>353</v>
      </c>
      <c r="C35" s="5">
        <v>84</v>
      </c>
      <c r="D35" s="5">
        <v>2</v>
      </c>
      <c r="E35" s="5">
        <v>3</v>
      </c>
      <c r="F35" s="5">
        <v>3</v>
      </c>
      <c r="G35" s="5">
        <v>38</v>
      </c>
      <c r="H35" s="5">
        <v>0</v>
      </c>
      <c r="I35" s="5">
        <v>0</v>
      </c>
      <c r="J35" s="5">
        <v>0</v>
      </c>
      <c r="K35" s="5">
        <v>1265</v>
      </c>
      <c r="L35" s="5">
        <v>7</v>
      </c>
      <c r="M35" s="5">
        <v>0</v>
      </c>
      <c r="N35" s="5">
        <v>1172</v>
      </c>
      <c r="O35" s="5">
        <v>7</v>
      </c>
      <c r="P35" s="6">
        <v>0</v>
      </c>
      <c r="Q35" s="5">
        <v>20</v>
      </c>
      <c r="R35" s="5">
        <v>0</v>
      </c>
      <c r="S35" s="5">
        <f t="shared" si="0"/>
        <v>2954</v>
      </c>
    </row>
    <row r="36" spans="1:19" ht="16" thickBot="1" x14ac:dyDescent="0.25">
      <c r="A36" s="5">
        <v>2017</v>
      </c>
      <c r="B36" s="5">
        <v>519</v>
      </c>
      <c r="C36" s="5">
        <v>125</v>
      </c>
      <c r="D36" s="5">
        <v>4</v>
      </c>
      <c r="E36" s="5">
        <v>4</v>
      </c>
      <c r="F36" s="5">
        <v>2</v>
      </c>
      <c r="G36" s="5">
        <v>8</v>
      </c>
      <c r="H36" s="5">
        <v>0</v>
      </c>
      <c r="I36" s="5">
        <v>1</v>
      </c>
      <c r="J36" s="5">
        <v>72</v>
      </c>
      <c r="K36" s="5">
        <v>1389</v>
      </c>
      <c r="L36" s="5">
        <v>9</v>
      </c>
      <c r="M36" s="5">
        <v>1</v>
      </c>
      <c r="N36" s="5">
        <v>1124</v>
      </c>
      <c r="O36" s="5">
        <v>13</v>
      </c>
      <c r="P36" s="6">
        <v>0</v>
      </c>
      <c r="Q36" s="5">
        <v>21</v>
      </c>
      <c r="R36" s="5">
        <v>0</v>
      </c>
      <c r="S36" s="5">
        <f t="shared" si="0"/>
        <v>3292</v>
      </c>
    </row>
    <row r="37" spans="1:19" ht="16" thickBot="1" x14ac:dyDescent="0.25">
      <c r="A37" s="5">
        <v>2018</v>
      </c>
      <c r="B37" s="71">
        <v>574</v>
      </c>
      <c r="C37" s="71">
        <v>103</v>
      </c>
      <c r="D37" s="71">
        <v>9</v>
      </c>
      <c r="E37" s="71">
        <v>15</v>
      </c>
      <c r="F37" s="71">
        <v>2</v>
      </c>
      <c r="G37" s="71">
        <v>20</v>
      </c>
      <c r="H37" s="71">
        <v>0</v>
      </c>
      <c r="I37" s="71">
        <v>0</v>
      </c>
      <c r="J37" s="71">
        <v>198</v>
      </c>
      <c r="K37" s="71">
        <v>1008</v>
      </c>
      <c r="L37" s="71">
        <v>4</v>
      </c>
      <c r="M37" s="71">
        <v>0</v>
      </c>
      <c r="N37" s="71">
        <v>1083</v>
      </c>
      <c r="O37" s="71">
        <v>1</v>
      </c>
      <c r="P37" s="72">
        <v>96</v>
      </c>
      <c r="Q37" s="71">
        <v>0</v>
      </c>
      <c r="R37" s="71">
        <v>0</v>
      </c>
      <c r="S37" s="71">
        <f t="shared" ref="S37:S39" si="1">SUM(B37:R37)</f>
        <v>3113</v>
      </c>
    </row>
    <row r="38" spans="1:19" ht="16" thickBot="1" x14ac:dyDescent="0.25">
      <c r="A38" s="5">
        <v>2019</v>
      </c>
      <c r="B38" s="5">
        <v>587</v>
      </c>
      <c r="C38" s="5">
        <v>116</v>
      </c>
      <c r="D38" s="5">
        <v>27</v>
      </c>
      <c r="E38" s="5">
        <v>9</v>
      </c>
      <c r="F38" s="5">
        <v>5</v>
      </c>
      <c r="G38" s="5">
        <v>5</v>
      </c>
      <c r="H38" s="5">
        <v>0</v>
      </c>
      <c r="I38" s="5">
        <v>32</v>
      </c>
      <c r="J38" s="5">
        <v>347</v>
      </c>
      <c r="K38" s="5">
        <v>939</v>
      </c>
      <c r="L38" s="5">
        <v>119</v>
      </c>
      <c r="M38" s="5">
        <v>0</v>
      </c>
      <c r="N38" s="5">
        <v>932</v>
      </c>
      <c r="O38" s="5">
        <v>15</v>
      </c>
      <c r="P38" s="6">
        <v>49</v>
      </c>
      <c r="Q38" s="5">
        <v>0</v>
      </c>
      <c r="R38" s="5">
        <v>0</v>
      </c>
      <c r="S38" s="5">
        <f t="shared" si="1"/>
        <v>3182</v>
      </c>
    </row>
    <row r="39" spans="1:19" ht="16" thickBot="1" x14ac:dyDescent="0.25">
      <c r="A39" s="5" t="s">
        <v>293</v>
      </c>
      <c r="B39" s="5">
        <v>578</v>
      </c>
      <c r="C39" s="5">
        <v>123</v>
      </c>
      <c r="D39" s="5">
        <v>37</v>
      </c>
      <c r="E39" s="5">
        <v>7</v>
      </c>
      <c r="F39" s="5">
        <v>11</v>
      </c>
      <c r="G39" s="5">
        <v>18</v>
      </c>
      <c r="H39" s="5">
        <v>0</v>
      </c>
      <c r="I39" s="5">
        <v>142</v>
      </c>
      <c r="J39" s="5">
        <v>223</v>
      </c>
      <c r="K39" s="5">
        <v>1389</v>
      </c>
      <c r="L39" s="5">
        <v>96</v>
      </c>
      <c r="M39" s="5">
        <v>17</v>
      </c>
      <c r="N39" s="5">
        <v>788</v>
      </c>
      <c r="O39" s="5">
        <v>36</v>
      </c>
      <c r="P39" s="6">
        <v>1</v>
      </c>
      <c r="Q39" s="5">
        <v>0</v>
      </c>
      <c r="R39" s="5">
        <v>0</v>
      </c>
      <c r="S39" s="5">
        <f t="shared" si="1"/>
        <v>3466</v>
      </c>
    </row>
    <row r="40" spans="1:19" ht="16" thickBot="1" x14ac:dyDescent="0.25">
      <c r="A40" s="5" t="s">
        <v>309</v>
      </c>
      <c r="B40" s="5">
        <v>382</v>
      </c>
      <c r="C40" s="5">
        <v>207</v>
      </c>
      <c r="D40" s="5">
        <v>17</v>
      </c>
      <c r="E40" s="5">
        <v>1</v>
      </c>
      <c r="F40" s="5">
        <v>10</v>
      </c>
      <c r="G40" s="5">
        <v>35</v>
      </c>
      <c r="H40" s="5">
        <v>0</v>
      </c>
      <c r="I40" s="5">
        <v>96</v>
      </c>
      <c r="J40" s="5">
        <v>159</v>
      </c>
      <c r="K40" s="5">
        <v>1617</v>
      </c>
      <c r="L40" s="5">
        <v>9</v>
      </c>
      <c r="M40" s="5">
        <v>14</v>
      </c>
      <c r="N40" s="5">
        <v>713</v>
      </c>
      <c r="O40" s="5">
        <v>14</v>
      </c>
      <c r="P40" s="6">
        <v>11</v>
      </c>
      <c r="Q40" s="5">
        <v>0</v>
      </c>
      <c r="R40" s="5">
        <v>0</v>
      </c>
      <c r="S40" s="5">
        <f>SUM(B40:R40)</f>
        <v>3285</v>
      </c>
    </row>
    <row r="41" spans="1:19" x14ac:dyDescent="0.2">
      <c r="A41" s="7" t="s">
        <v>22</v>
      </c>
    </row>
  </sheetData>
  <pageMargins left="0.7" right="0.7" top="0.75" bottom="0.75" header="0.3" footer="0.3"/>
  <ignoredErrors>
    <ignoredError sqref="S3:S3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F640C-5776-4627-BD18-84EE60D0DD8F}">
  <dimension ref="A1:R41"/>
  <sheetViews>
    <sheetView zoomScale="115" zoomScaleNormal="115" workbookViewId="0">
      <pane ySplit="2260" topLeftCell="A31" activePane="bottomLeft"/>
      <selection activeCell="F1" sqref="F1:F1048576"/>
      <selection pane="bottomLeft" activeCell="A43" sqref="A43:XFD51"/>
    </sheetView>
  </sheetViews>
  <sheetFormatPr baseColWidth="10" defaultColWidth="8.83203125" defaultRowHeight="15" x14ac:dyDescent="0.2"/>
  <sheetData>
    <row r="1" spans="1:18" ht="16" thickBot="1" x14ac:dyDescent="0.25">
      <c r="A1" s="1" t="s">
        <v>23</v>
      </c>
    </row>
    <row r="2" spans="1:18" ht="77" thickBot="1" x14ac:dyDescent="0.25">
      <c r="A2" s="2" t="s">
        <v>1</v>
      </c>
      <c r="B2" s="3" t="s">
        <v>2</v>
      </c>
      <c r="C2" s="3" t="s">
        <v>3</v>
      </c>
      <c r="D2" s="3" t="s">
        <v>24</v>
      </c>
      <c r="E2" s="3" t="s">
        <v>5</v>
      </c>
      <c r="F2" s="3" t="s">
        <v>8</v>
      </c>
      <c r="G2" s="3" t="s">
        <v>10</v>
      </c>
      <c r="H2" s="3" t="s">
        <v>9</v>
      </c>
      <c r="I2" s="4" t="s">
        <v>7</v>
      </c>
      <c r="J2" s="3" t="s">
        <v>11</v>
      </c>
      <c r="K2" s="3" t="s">
        <v>12</v>
      </c>
      <c r="L2" s="3" t="s">
        <v>25</v>
      </c>
      <c r="M2" s="3" t="s">
        <v>26</v>
      </c>
      <c r="N2" s="3" t="s">
        <v>15</v>
      </c>
      <c r="O2" s="4" t="s">
        <v>16</v>
      </c>
      <c r="P2" s="3" t="s">
        <v>27</v>
      </c>
      <c r="Q2" s="3" t="s">
        <v>28</v>
      </c>
      <c r="R2" s="3" t="s">
        <v>19</v>
      </c>
    </row>
    <row r="3" spans="1:18" ht="16" thickBot="1" x14ac:dyDescent="0.25">
      <c r="A3" s="5">
        <v>1984</v>
      </c>
      <c r="B3" s="5">
        <v>0</v>
      </c>
      <c r="C3" s="5">
        <v>0</v>
      </c>
      <c r="D3" s="5">
        <v>265</v>
      </c>
      <c r="E3" s="5">
        <v>138</v>
      </c>
      <c r="F3" s="5">
        <v>0</v>
      </c>
      <c r="G3" s="5">
        <v>0</v>
      </c>
      <c r="H3" s="5">
        <v>0</v>
      </c>
      <c r="I3" s="6">
        <v>0</v>
      </c>
      <c r="J3" s="5">
        <v>3703</v>
      </c>
      <c r="K3" s="5">
        <v>0</v>
      </c>
      <c r="L3" s="5">
        <v>0</v>
      </c>
      <c r="M3" s="5">
        <v>5459</v>
      </c>
      <c r="N3" s="5">
        <v>0</v>
      </c>
      <c r="O3" s="6">
        <v>0</v>
      </c>
      <c r="P3" s="5">
        <v>1</v>
      </c>
      <c r="Q3" s="5">
        <v>0</v>
      </c>
      <c r="R3" s="5">
        <v>9566</v>
      </c>
    </row>
    <row r="4" spans="1:18" ht="16" thickBot="1" x14ac:dyDescent="0.25">
      <c r="A4" s="5">
        <v>1985</v>
      </c>
      <c r="B4" s="5">
        <v>0</v>
      </c>
      <c r="C4" s="5">
        <v>0</v>
      </c>
      <c r="D4" s="5">
        <v>254</v>
      </c>
      <c r="E4" s="5">
        <v>239</v>
      </c>
      <c r="F4" s="5">
        <v>0</v>
      </c>
      <c r="G4" s="5">
        <v>0</v>
      </c>
      <c r="H4" s="5">
        <v>0</v>
      </c>
      <c r="I4" s="6">
        <v>0</v>
      </c>
      <c r="J4" s="5">
        <v>4791</v>
      </c>
      <c r="K4" s="5">
        <v>0</v>
      </c>
      <c r="L4" s="5">
        <v>0</v>
      </c>
      <c r="M4" s="5">
        <v>6894</v>
      </c>
      <c r="N4" s="5">
        <v>0</v>
      </c>
      <c r="O4" s="6">
        <v>0</v>
      </c>
      <c r="P4" s="5">
        <v>2</v>
      </c>
      <c r="Q4" s="5">
        <v>0</v>
      </c>
      <c r="R4" s="5">
        <v>12180</v>
      </c>
    </row>
    <row r="5" spans="1:18" ht="16" thickBot="1" x14ac:dyDescent="0.25">
      <c r="A5" s="5">
        <v>1986</v>
      </c>
      <c r="B5" s="5">
        <v>0</v>
      </c>
      <c r="C5" s="5">
        <v>6</v>
      </c>
      <c r="D5" s="5">
        <v>97</v>
      </c>
      <c r="E5" s="5">
        <v>13</v>
      </c>
      <c r="F5" s="5">
        <v>0</v>
      </c>
      <c r="G5" s="5">
        <v>0</v>
      </c>
      <c r="H5" s="5">
        <v>0</v>
      </c>
      <c r="I5" s="6">
        <v>0</v>
      </c>
      <c r="J5" s="5">
        <v>6389</v>
      </c>
      <c r="K5" s="5">
        <v>0</v>
      </c>
      <c r="L5" s="5">
        <v>0</v>
      </c>
      <c r="M5" s="5">
        <v>5553</v>
      </c>
      <c r="N5" s="5">
        <v>0</v>
      </c>
      <c r="O5" s="6">
        <v>0</v>
      </c>
      <c r="P5" s="5">
        <v>5</v>
      </c>
      <c r="Q5" s="5">
        <v>1</v>
      </c>
      <c r="R5" s="5">
        <v>12064</v>
      </c>
    </row>
    <row r="6" spans="1:18" ht="16" thickBot="1" x14ac:dyDescent="0.25">
      <c r="A6" s="5">
        <v>1987</v>
      </c>
      <c r="B6" s="5">
        <v>0</v>
      </c>
      <c r="C6" s="5">
        <v>0</v>
      </c>
      <c r="D6" s="5">
        <v>75</v>
      </c>
      <c r="E6" s="5">
        <v>13</v>
      </c>
      <c r="F6" s="5">
        <v>0</v>
      </c>
      <c r="G6" s="5">
        <v>0</v>
      </c>
      <c r="H6" s="5">
        <v>0</v>
      </c>
      <c r="I6" s="6">
        <v>0</v>
      </c>
      <c r="J6" s="5">
        <v>5705</v>
      </c>
      <c r="K6" s="5">
        <v>0</v>
      </c>
      <c r="L6" s="5">
        <v>0</v>
      </c>
      <c r="M6" s="5">
        <v>4739</v>
      </c>
      <c r="N6" s="5">
        <v>0</v>
      </c>
      <c r="O6" s="6">
        <v>0</v>
      </c>
      <c r="P6" s="5">
        <v>44</v>
      </c>
      <c r="Q6" s="5">
        <v>10</v>
      </c>
      <c r="R6" s="5">
        <v>10586</v>
      </c>
    </row>
    <row r="7" spans="1:18" ht="16" thickBot="1" x14ac:dyDescent="0.25">
      <c r="A7" s="5">
        <v>1988</v>
      </c>
      <c r="B7" s="5">
        <v>0</v>
      </c>
      <c r="C7" s="5">
        <v>177</v>
      </c>
      <c r="D7" s="5">
        <v>150</v>
      </c>
      <c r="E7" s="5">
        <v>67</v>
      </c>
      <c r="F7" s="5">
        <v>0</v>
      </c>
      <c r="G7" s="5">
        <v>0</v>
      </c>
      <c r="H7" s="5">
        <v>0</v>
      </c>
      <c r="I7" s="6">
        <v>0</v>
      </c>
      <c r="J7" s="5">
        <v>7859</v>
      </c>
      <c r="K7" s="5">
        <v>0</v>
      </c>
      <c r="L7" s="5">
        <v>0</v>
      </c>
      <c r="M7" s="5">
        <v>4002</v>
      </c>
      <c r="N7" s="5">
        <v>0</v>
      </c>
      <c r="O7" s="6">
        <v>0</v>
      </c>
      <c r="P7" s="5">
        <v>56</v>
      </c>
      <c r="Q7" s="5">
        <v>2</v>
      </c>
      <c r="R7" s="5">
        <v>12313</v>
      </c>
    </row>
    <row r="8" spans="1:18" ht="16" thickBot="1" x14ac:dyDescent="0.25">
      <c r="A8" s="5">
        <v>1989</v>
      </c>
      <c r="B8" s="5">
        <v>0</v>
      </c>
      <c r="C8" s="5">
        <v>67</v>
      </c>
      <c r="D8" s="5">
        <v>104</v>
      </c>
      <c r="E8" s="5">
        <v>31</v>
      </c>
      <c r="F8" s="5">
        <v>0</v>
      </c>
      <c r="G8" s="5">
        <v>0</v>
      </c>
      <c r="H8" s="5">
        <v>0</v>
      </c>
      <c r="I8" s="6">
        <v>0</v>
      </c>
      <c r="J8" s="5">
        <v>8050</v>
      </c>
      <c r="K8" s="5">
        <v>0</v>
      </c>
      <c r="L8" s="5">
        <v>0</v>
      </c>
      <c r="M8" s="5">
        <v>4964</v>
      </c>
      <c r="N8" s="5">
        <v>0</v>
      </c>
      <c r="O8" s="6">
        <v>0</v>
      </c>
      <c r="P8" s="5">
        <v>6</v>
      </c>
      <c r="Q8" s="5">
        <v>0</v>
      </c>
      <c r="R8" s="5">
        <v>13222</v>
      </c>
    </row>
    <row r="9" spans="1:18" ht="16" thickBot="1" x14ac:dyDescent="0.25">
      <c r="A9" s="5">
        <v>1990</v>
      </c>
      <c r="B9" s="5">
        <v>0</v>
      </c>
      <c r="C9" s="5">
        <v>133</v>
      </c>
      <c r="D9" s="5">
        <v>12</v>
      </c>
      <c r="E9" s="5">
        <v>49</v>
      </c>
      <c r="F9" s="5">
        <v>0</v>
      </c>
      <c r="G9" s="5">
        <v>0</v>
      </c>
      <c r="H9" s="5">
        <v>0</v>
      </c>
      <c r="I9" s="6">
        <v>0</v>
      </c>
      <c r="J9" s="5">
        <v>8233</v>
      </c>
      <c r="K9" s="5">
        <v>0</v>
      </c>
      <c r="L9" s="5">
        <v>0</v>
      </c>
      <c r="M9" s="5">
        <v>1246</v>
      </c>
      <c r="N9" s="5">
        <v>0</v>
      </c>
      <c r="O9" s="6">
        <v>0</v>
      </c>
      <c r="P9" s="5">
        <v>1</v>
      </c>
      <c r="Q9" s="5">
        <v>0</v>
      </c>
      <c r="R9" s="5">
        <v>9674</v>
      </c>
    </row>
    <row r="10" spans="1:18" ht="16" thickBot="1" x14ac:dyDescent="0.25">
      <c r="A10" s="5">
        <v>1991</v>
      </c>
      <c r="B10" s="5">
        <v>1400</v>
      </c>
      <c r="C10" s="5">
        <v>314</v>
      </c>
      <c r="D10" s="5">
        <v>21</v>
      </c>
      <c r="E10" s="5">
        <v>119</v>
      </c>
      <c r="F10" s="5">
        <v>0</v>
      </c>
      <c r="G10" s="5">
        <v>0</v>
      </c>
      <c r="H10" s="5">
        <v>0</v>
      </c>
      <c r="I10" s="6">
        <v>0</v>
      </c>
      <c r="J10" s="5">
        <v>11189</v>
      </c>
      <c r="K10" s="5">
        <v>0</v>
      </c>
      <c r="L10" s="5">
        <v>0</v>
      </c>
      <c r="M10" s="5">
        <v>305</v>
      </c>
      <c r="N10" s="5">
        <v>0</v>
      </c>
      <c r="O10" s="6">
        <v>0</v>
      </c>
      <c r="P10" s="5">
        <v>0</v>
      </c>
      <c r="Q10" s="5">
        <v>1</v>
      </c>
      <c r="R10" s="5">
        <v>13349</v>
      </c>
    </row>
    <row r="11" spans="1:18" ht="16" thickBot="1" x14ac:dyDescent="0.25">
      <c r="A11" s="5">
        <v>1992</v>
      </c>
      <c r="B11" s="5">
        <v>0</v>
      </c>
      <c r="C11" s="5">
        <v>16</v>
      </c>
      <c r="D11" s="5">
        <v>1</v>
      </c>
      <c r="E11" s="5">
        <v>108</v>
      </c>
      <c r="F11" s="5">
        <v>13</v>
      </c>
      <c r="G11" s="5">
        <v>0</v>
      </c>
      <c r="H11" s="5">
        <v>0</v>
      </c>
      <c r="I11" s="6">
        <v>0</v>
      </c>
      <c r="J11" s="5">
        <v>3586</v>
      </c>
      <c r="K11" s="5">
        <v>0</v>
      </c>
      <c r="L11" s="5">
        <v>15</v>
      </c>
      <c r="M11" s="5">
        <v>58</v>
      </c>
      <c r="N11" s="5">
        <v>0</v>
      </c>
      <c r="O11" s="6">
        <v>0</v>
      </c>
      <c r="P11" s="5">
        <v>1</v>
      </c>
      <c r="Q11" s="5">
        <v>0</v>
      </c>
      <c r="R11" s="5">
        <v>3798</v>
      </c>
    </row>
    <row r="12" spans="1:18" ht="16" thickBot="1" x14ac:dyDescent="0.25">
      <c r="A12" s="5">
        <v>1993</v>
      </c>
      <c r="B12" s="5">
        <v>0</v>
      </c>
      <c r="C12" s="5">
        <v>29</v>
      </c>
      <c r="D12" s="5">
        <v>14</v>
      </c>
      <c r="E12" s="5">
        <v>78</v>
      </c>
      <c r="F12" s="5">
        <v>8</v>
      </c>
      <c r="G12" s="5">
        <v>0</v>
      </c>
      <c r="H12" s="5">
        <v>0</v>
      </c>
      <c r="I12" s="6">
        <v>0</v>
      </c>
      <c r="J12" s="5">
        <v>7977</v>
      </c>
      <c r="K12" s="5">
        <v>0</v>
      </c>
      <c r="L12" s="5">
        <v>17</v>
      </c>
      <c r="M12" s="5">
        <v>210</v>
      </c>
      <c r="N12" s="5">
        <v>0</v>
      </c>
      <c r="O12" s="6">
        <v>0</v>
      </c>
      <c r="P12" s="5">
        <v>2</v>
      </c>
      <c r="Q12" s="5">
        <v>0</v>
      </c>
      <c r="R12" s="5">
        <v>8335</v>
      </c>
    </row>
    <row r="13" spans="1:18" ht="16" thickBot="1" x14ac:dyDescent="0.25">
      <c r="A13" s="5">
        <v>1994</v>
      </c>
      <c r="B13" s="5">
        <v>0</v>
      </c>
      <c r="C13" s="5">
        <v>0</v>
      </c>
      <c r="D13" s="5">
        <v>33</v>
      </c>
      <c r="E13" s="5">
        <v>47</v>
      </c>
      <c r="F13" s="5">
        <v>3</v>
      </c>
      <c r="G13" s="5">
        <v>4</v>
      </c>
      <c r="H13" s="5">
        <v>0</v>
      </c>
      <c r="I13" s="6">
        <v>0</v>
      </c>
      <c r="J13" s="5">
        <v>6382</v>
      </c>
      <c r="K13" s="5">
        <v>0</v>
      </c>
      <c r="L13" s="5">
        <v>26</v>
      </c>
      <c r="M13" s="5">
        <v>67</v>
      </c>
      <c r="N13" s="5">
        <v>0</v>
      </c>
      <c r="O13" s="6">
        <v>0</v>
      </c>
      <c r="P13" s="5">
        <v>14</v>
      </c>
      <c r="Q13" s="5">
        <v>0</v>
      </c>
      <c r="R13" s="5">
        <v>6576</v>
      </c>
    </row>
    <row r="14" spans="1:18" ht="16" thickBot="1" x14ac:dyDescent="0.25">
      <c r="A14" s="5">
        <v>1995</v>
      </c>
      <c r="B14" s="5">
        <v>0</v>
      </c>
      <c r="C14" s="5">
        <v>0</v>
      </c>
      <c r="D14" s="5">
        <v>30</v>
      </c>
      <c r="E14" s="5">
        <v>174</v>
      </c>
      <c r="F14" s="5">
        <v>12</v>
      </c>
      <c r="G14" s="5">
        <v>2</v>
      </c>
      <c r="H14" s="5">
        <v>0</v>
      </c>
      <c r="I14" s="6">
        <v>0</v>
      </c>
      <c r="J14" s="5">
        <v>6354</v>
      </c>
      <c r="K14" s="5">
        <v>0</v>
      </c>
      <c r="L14" s="5">
        <v>60</v>
      </c>
      <c r="M14" s="5">
        <v>227</v>
      </c>
      <c r="N14" s="5">
        <v>0</v>
      </c>
      <c r="O14" s="6">
        <v>0</v>
      </c>
      <c r="P14" s="5">
        <v>83</v>
      </c>
      <c r="Q14" s="5">
        <v>2</v>
      </c>
      <c r="R14" s="5">
        <v>6944</v>
      </c>
    </row>
    <row r="15" spans="1:18" ht="16" thickBot="1" x14ac:dyDescent="0.25">
      <c r="A15" s="5">
        <v>1996</v>
      </c>
      <c r="B15" s="5">
        <v>0</v>
      </c>
      <c r="C15" s="5">
        <v>0</v>
      </c>
      <c r="D15" s="5">
        <v>34</v>
      </c>
      <c r="E15" s="5">
        <v>219</v>
      </c>
      <c r="F15" s="5">
        <v>123</v>
      </c>
      <c r="G15" s="5">
        <v>0</v>
      </c>
      <c r="H15" s="5">
        <v>0</v>
      </c>
      <c r="I15" s="6">
        <v>0</v>
      </c>
      <c r="J15" s="5">
        <v>9508</v>
      </c>
      <c r="K15" s="5">
        <v>0</v>
      </c>
      <c r="L15" s="5">
        <v>55</v>
      </c>
      <c r="M15" s="5">
        <v>466</v>
      </c>
      <c r="N15" s="5">
        <v>4</v>
      </c>
      <c r="O15" s="6">
        <v>0</v>
      </c>
      <c r="P15" s="5">
        <v>278</v>
      </c>
      <c r="Q15" s="5">
        <v>57</v>
      </c>
      <c r="R15" s="5">
        <v>10744</v>
      </c>
    </row>
    <row r="16" spans="1:18" ht="16" thickBot="1" x14ac:dyDescent="0.25">
      <c r="A16" s="5">
        <v>1997</v>
      </c>
      <c r="B16" s="5">
        <v>0</v>
      </c>
      <c r="C16" s="5">
        <v>0</v>
      </c>
      <c r="D16" s="5">
        <v>23</v>
      </c>
      <c r="E16" s="5">
        <v>253</v>
      </c>
      <c r="F16" s="5">
        <v>0</v>
      </c>
      <c r="G16" s="5">
        <v>0</v>
      </c>
      <c r="H16" s="5">
        <v>0</v>
      </c>
      <c r="I16" s="6">
        <v>0</v>
      </c>
      <c r="J16" s="5">
        <v>5702</v>
      </c>
      <c r="K16" s="5">
        <v>0</v>
      </c>
      <c r="L16" s="5">
        <v>41</v>
      </c>
      <c r="M16" s="5">
        <v>334</v>
      </c>
      <c r="N16" s="5">
        <v>1</v>
      </c>
      <c r="O16" s="6">
        <v>0</v>
      </c>
      <c r="P16" s="5">
        <v>21</v>
      </c>
      <c r="Q16" s="5">
        <v>25</v>
      </c>
      <c r="R16" s="5">
        <v>6400</v>
      </c>
    </row>
    <row r="17" spans="1:18" ht="16" thickBot="1" x14ac:dyDescent="0.25">
      <c r="A17" s="5">
        <v>1998</v>
      </c>
      <c r="B17" s="5">
        <v>0</v>
      </c>
      <c r="C17" s="5">
        <v>0</v>
      </c>
      <c r="D17" s="5">
        <v>16</v>
      </c>
      <c r="E17" s="5">
        <v>67</v>
      </c>
      <c r="F17" s="5">
        <v>0</v>
      </c>
      <c r="G17" s="5">
        <v>1</v>
      </c>
      <c r="H17" s="5">
        <v>0</v>
      </c>
      <c r="I17" s="6">
        <v>0</v>
      </c>
      <c r="J17" s="5">
        <v>6661</v>
      </c>
      <c r="K17" s="5">
        <v>0</v>
      </c>
      <c r="L17" s="5">
        <v>80</v>
      </c>
      <c r="M17" s="5">
        <v>530</v>
      </c>
      <c r="N17" s="5">
        <v>5</v>
      </c>
      <c r="O17" s="6">
        <v>0</v>
      </c>
      <c r="P17" s="5">
        <v>74</v>
      </c>
      <c r="Q17" s="5">
        <v>41</v>
      </c>
      <c r="R17" s="5">
        <v>7475</v>
      </c>
    </row>
    <row r="18" spans="1:18" ht="16" thickBot="1" x14ac:dyDescent="0.25">
      <c r="A18" s="5">
        <v>1999</v>
      </c>
      <c r="B18" s="5">
        <v>0</v>
      </c>
      <c r="C18" s="5">
        <v>0</v>
      </c>
      <c r="D18" s="5">
        <v>20</v>
      </c>
      <c r="E18" s="5">
        <v>0</v>
      </c>
      <c r="F18" s="5">
        <v>25</v>
      </c>
      <c r="G18" s="5">
        <v>2</v>
      </c>
      <c r="H18" s="5">
        <v>0</v>
      </c>
      <c r="I18" s="6">
        <v>0</v>
      </c>
      <c r="J18" s="5">
        <v>13064</v>
      </c>
      <c r="K18" s="5">
        <v>0</v>
      </c>
      <c r="L18" s="5">
        <v>33</v>
      </c>
      <c r="M18" s="5">
        <v>734</v>
      </c>
      <c r="N18" s="5">
        <v>1</v>
      </c>
      <c r="O18" s="6">
        <v>0</v>
      </c>
      <c r="P18" s="5">
        <v>63</v>
      </c>
      <c r="Q18" s="5">
        <v>45</v>
      </c>
      <c r="R18" s="5">
        <v>13987</v>
      </c>
    </row>
    <row r="19" spans="1:18" ht="16" thickBot="1" x14ac:dyDescent="0.25">
      <c r="A19" s="5">
        <v>2000</v>
      </c>
      <c r="B19" s="5">
        <v>0</v>
      </c>
      <c r="C19" s="5">
        <v>0</v>
      </c>
      <c r="D19" s="5">
        <v>10</v>
      </c>
      <c r="E19" s="5">
        <v>43</v>
      </c>
      <c r="F19" s="5">
        <v>0</v>
      </c>
      <c r="G19" s="5">
        <v>0</v>
      </c>
      <c r="H19" s="5">
        <v>0</v>
      </c>
      <c r="I19" s="6">
        <v>0</v>
      </c>
      <c r="J19" s="5">
        <v>7536</v>
      </c>
      <c r="K19" s="5">
        <v>0</v>
      </c>
      <c r="L19" s="5">
        <v>18</v>
      </c>
      <c r="M19" s="5">
        <v>690</v>
      </c>
      <c r="N19" s="5">
        <v>1</v>
      </c>
      <c r="O19" s="6">
        <v>0</v>
      </c>
      <c r="P19" s="5">
        <v>65</v>
      </c>
      <c r="Q19" s="5">
        <v>43</v>
      </c>
      <c r="R19" s="5">
        <v>8406</v>
      </c>
    </row>
    <row r="20" spans="1:18" ht="16" thickBot="1" x14ac:dyDescent="0.25">
      <c r="A20" s="5">
        <v>2001</v>
      </c>
      <c r="B20" s="5">
        <v>0</v>
      </c>
      <c r="C20" s="5">
        <v>0</v>
      </c>
      <c r="D20" s="5">
        <v>49</v>
      </c>
      <c r="E20" s="5">
        <v>122</v>
      </c>
      <c r="F20" s="5">
        <v>0</v>
      </c>
      <c r="G20" s="5">
        <v>1</v>
      </c>
      <c r="H20" s="5">
        <v>9</v>
      </c>
      <c r="I20" s="6">
        <v>0</v>
      </c>
      <c r="J20" s="5">
        <v>8740</v>
      </c>
      <c r="K20" s="5">
        <v>0</v>
      </c>
      <c r="L20" s="5">
        <v>13</v>
      </c>
      <c r="M20" s="5">
        <v>726</v>
      </c>
      <c r="N20" s="5">
        <v>5</v>
      </c>
      <c r="O20" s="6">
        <v>0</v>
      </c>
      <c r="P20" s="5">
        <v>56</v>
      </c>
      <c r="Q20" s="5">
        <v>30</v>
      </c>
      <c r="R20" s="5">
        <v>9751</v>
      </c>
    </row>
    <row r="21" spans="1:18" ht="16" thickBot="1" x14ac:dyDescent="0.25">
      <c r="A21" s="5">
        <v>2002</v>
      </c>
      <c r="B21" s="5">
        <v>0</v>
      </c>
      <c r="C21" s="5">
        <v>0</v>
      </c>
      <c r="D21" s="5">
        <v>9</v>
      </c>
      <c r="E21" s="5">
        <v>7</v>
      </c>
      <c r="F21" s="5">
        <v>22</v>
      </c>
      <c r="G21" s="5">
        <v>0</v>
      </c>
      <c r="H21" s="5">
        <v>4</v>
      </c>
      <c r="I21" s="6">
        <v>0</v>
      </c>
      <c r="J21" s="5">
        <v>5877</v>
      </c>
      <c r="K21" s="5">
        <v>0</v>
      </c>
      <c r="L21" s="5">
        <v>3</v>
      </c>
      <c r="M21" s="5">
        <v>849</v>
      </c>
      <c r="N21" s="5">
        <v>0</v>
      </c>
      <c r="O21" s="6">
        <v>0</v>
      </c>
      <c r="P21" s="5">
        <v>12</v>
      </c>
      <c r="Q21" s="5">
        <v>28</v>
      </c>
      <c r="R21" s="5">
        <v>6811</v>
      </c>
    </row>
    <row r="22" spans="1:18" ht="16" thickBot="1" x14ac:dyDescent="0.25">
      <c r="A22" s="5">
        <v>2003</v>
      </c>
      <c r="B22" s="5">
        <v>0</v>
      </c>
      <c r="C22" s="5">
        <v>390</v>
      </c>
      <c r="D22" s="5">
        <v>5</v>
      </c>
      <c r="E22" s="5">
        <v>2</v>
      </c>
      <c r="F22" s="5">
        <v>12</v>
      </c>
      <c r="G22" s="5">
        <v>0</v>
      </c>
      <c r="H22" s="5">
        <v>0</v>
      </c>
      <c r="I22" s="6">
        <v>0</v>
      </c>
      <c r="J22" s="5">
        <v>6713</v>
      </c>
      <c r="K22" s="5">
        <v>0</v>
      </c>
      <c r="L22" s="5">
        <v>10</v>
      </c>
      <c r="M22" s="5">
        <v>1762</v>
      </c>
      <c r="N22" s="5">
        <v>14</v>
      </c>
      <c r="O22" s="6">
        <v>0</v>
      </c>
      <c r="P22" s="5">
        <v>5</v>
      </c>
      <c r="Q22" s="5">
        <v>58</v>
      </c>
      <c r="R22" s="5">
        <v>8971</v>
      </c>
    </row>
    <row r="23" spans="1:18" ht="16" thickBot="1" x14ac:dyDescent="0.25">
      <c r="A23" s="5">
        <v>2004</v>
      </c>
      <c r="B23" s="5">
        <v>0</v>
      </c>
      <c r="C23" s="5">
        <v>0</v>
      </c>
      <c r="D23" s="5">
        <v>4</v>
      </c>
      <c r="E23" s="5">
        <v>0</v>
      </c>
      <c r="F23" s="5">
        <v>0</v>
      </c>
      <c r="G23" s="5">
        <v>0</v>
      </c>
      <c r="H23" s="5">
        <v>9</v>
      </c>
      <c r="I23" s="6">
        <v>0</v>
      </c>
      <c r="J23" s="5">
        <v>11704</v>
      </c>
      <c r="K23" s="5">
        <v>0</v>
      </c>
      <c r="L23" s="5">
        <v>24</v>
      </c>
      <c r="M23" s="5">
        <v>810</v>
      </c>
      <c r="N23" s="5">
        <v>4</v>
      </c>
      <c r="O23" s="6">
        <v>0</v>
      </c>
      <c r="P23" s="5">
        <v>1</v>
      </c>
      <c r="Q23" s="5">
        <v>0</v>
      </c>
      <c r="R23" s="5">
        <v>12556</v>
      </c>
    </row>
    <row r="24" spans="1:18" ht="16" thickBot="1" x14ac:dyDescent="0.25">
      <c r="A24" s="5">
        <v>2005</v>
      </c>
      <c r="B24" s="5">
        <v>0</v>
      </c>
      <c r="C24" s="5">
        <v>0</v>
      </c>
      <c r="D24" s="5">
        <v>3</v>
      </c>
      <c r="E24" s="5">
        <v>31</v>
      </c>
      <c r="F24" s="5">
        <v>0</v>
      </c>
      <c r="G24" s="5">
        <v>0</v>
      </c>
      <c r="H24" s="5">
        <v>0</v>
      </c>
      <c r="I24" s="6">
        <v>0</v>
      </c>
      <c r="J24" s="5">
        <v>11216</v>
      </c>
      <c r="K24" s="5">
        <v>0</v>
      </c>
      <c r="L24" s="5">
        <v>11</v>
      </c>
      <c r="M24" s="5">
        <v>1406</v>
      </c>
      <c r="N24" s="5">
        <v>0</v>
      </c>
      <c r="O24" s="6">
        <v>0</v>
      </c>
      <c r="P24" s="5">
        <v>5</v>
      </c>
      <c r="Q24" s="5">
        <v>18</v>
      </c>
      <c r="R24" s="5">
        <v>12690</v>
      </c>
    </row>
    <row r="25" spans="1:18" ht="16" thickBot="1" x14ac:dyDescent="0.25">
      <c r="A25" s="5">
        <v>2006</v>
      </c>
      <c r="B25" s="5">
        <v>0</v>
      </c>
      <c r="C25" s="5">
        <v>175</v>
      </c>
      <c r="D25" s="5">
        <v>0</v>
      </c>
      <c r="E25" s="5">
        <v>38</v>
      </c>
      <c r="F25" s="5">
        <v>0</v>
      </c>
      <c r="G25" s="5">
        <v>0</v>
      </c>
      <c r="H25" s="5">
        <v>7</v>
      </c>
      <c r="I25" s="6">
        <v>0</v>
      </c>
      <c r="J25" s="5">
        <v>8897</v>
      </c>
      <c r="K25" s="5">
        <v>0</v>
      </c>
      <c r="L25" s="5">
        <v>6</v>
      </c>
      <c r="M25" s="5">
        <v>950</v>
      </c>
      <c r="N25" s="5">
        <v>0</v>
      </c>
      <c r="O25" s="6">
        <v>0</v>
      </c>
      <c r="P25" s="5">
        <v>6</v>
      </c>
      <c r="Q25" s="5">
        <v>2</v>
      </c>
      <c r="R25" s="5">
        <v>10081</v>
      </c>
    </row>
    <row r="26" spans="1:18" ht="16" thickBot="1" x14ac:dyDescent="0.25">
      <c r="A26" s="5">
        <v>2007</v>
      </c>
      <c r="B26" s="5">
        <v>0</v>
      </c>
      <c r="C26" s="5">
        <v>162</v>
      </c>
      <c r="D26" s="5">
        <v>2</v>
      </c>
      <c r="E26" s="5">
        <v>37</v>
      </c>
      <c r="F26" s="5">
        <v>0</v>
      </c>
      <c r="G26" s="5">
        <v>0</v>
      </c>
      <c r="H26" s="5">
        <v>12</v>
      </c>
      <c r="I26" s="6">
        <v>0</v>
      </c>
      <c r="J26" s="5">
        <v>6761</v>
      </c>
      <c r="K26" s="5">
        <v>0</v>
      </c>
      <c r="L26" s="5">
        <v>2</v>
      </c>
      <c r="M26" s="5">
        <v>489</v>
      </c>
      <c r="N26" s="5">
        <v>1</v>
      </c>
      <c r="O26" s="6">
        <v>0</v>
      </c>
      <c r="P26" s="5">
        <v>2</v>
      </c>
      <c r="Q26" s="5">
        <v>8</v>
      </c>
      <c r="R26" s="5">
        <v>7476</v>
      </c>
    </row>
    <row r="27" spans="1:18" ht="16" thickBot="1" x14ac:dyDescent="0.25">
      <c r="A27" s="5">
        <v>2008</v>
      </c>
      <c r="B27" s="5">
        <v>0</v>
      </c>
      <c r="C27" s="5">
        <v>646</v>
      </c>
      <c r="D27" s="5">
        <v>4</v>
      </c>
      <c r="E27" s="5">
        <v>38</v>
      </c>
      <c r="F27" s="5">
        <v>0</v>
      </c>
      <c r="G27" s="5">
        <v>0</v>
      </c>
      <c r="H27" s="5">
        <v>23</v>
      </c>
      <c r="I27" s="6">
        <v>0</v>
      </c>
      <c r="J27" s="5">
        <v>5566</v>
      </c>
      <c r="K27" s="5">
        <v>1</v>
      </c>
      <c r="L27" s="5">
        <v>1</v>
      </c>
      <c r="M27" s="5">
        <v>1170</v>
      </c>
      <c r="N27" s="5">
        <v>0</v>
      </c>
      <c r="O27" s="6">
        <v>0</v>
      </c>
      <c r="P27" s="5">
        <v>6</v>
      </c>
      <c r="Q27" s="5">
        <v>10</v>
      </c>
      <c r="R27" s="5">
        <v>7465</v>
      </c>
    </row>
    <row r="28" spans="1:18" ht="16" thickBot="1" x14ac:dyDescent="0.25">
      <c r="A28" s="5">
        <v>2009</v>
      </c>
      <c r="B28" s="5">
        <v>0</v>
      </c>
      <c r="C28" s="5">
        <v>379</v>
      </c>
      <c r="D28" s="5">
        <v>0</v>
      </c>
      <c r="E28" s="5">
        <v>13</v>
      </c>
      <c r="F28" s="5">
        <v>0</v>
      </c>
      <c r="G28" s="5">
        <v>0</v>
      </c>
      <c r="H28" s="5">
        <v>10</v>
      </c>
      <c r="I28" s="6">
        <v>0</v>
      </c>
      <c r="J28" s="5">
        <v>6456</v>
      </c>
      <c r="K28" s="5">
        <v>0</v>
      </c>
      <c r="L28" s="5">
        <v>9</v>
      </c>
      <c r="M28" s="5">
        <v>1531</v>
      </c>
      <c r="N28" s="5">
        <v>0</v>
      </c>
      <c r="O28" s="6">
        <v>0</v>
      </c>
      <c r="P28" s="5">
        <v>0</v>
      </c>
      <c r="Q28" s="5">
        <v>60</v>
      </c>
      <c r="R28" s="5">
        <v>8458</v>
      </c>
    </row>
    <row r="29" spans="1:18" ht="16" thickBot="1" x14ac:dyDescent="0.25">
      <c r="A29" s="5">
        <v>2010</v>
      </c>
      <c r="B29" s="5">
        <v>0</v>
      </c>
      <c r="C29" s="5">
        <v>255</v>
      </c>
      <c r="D29" s="5">
        <v>0</v>
      </c>
      <c r="E29" s="5">
        <v>102</v>
      </c>
      <c r="F29" s="5">
        <v>15</v>
      </c>
      <c r="G29" s="5">
        <v>0</v>
      </c>
      <c r="H29" s="5">
        <v>0</v>
      </c>
      <c r="I29" s="6">
        <v>0</v>
      </c>
      <c r="J29" s="5">
        <v>6426</v>
      </c>
      <c r="K29" s="5">
        <v>0</v>
      </c>
      <c r="L29" s="5">
        <v>0</v>
      </c>
      <c r="M29" s="5">
        <v>4757</v>
      </c>
      <c r="N29" s="5">
        <v>0</v>
      </c>
      <c r="O29" s="6">
        <v>0</v>
      </c>
      <c r="P29" s="5">
        <v>0</v>
      </c>
      <c r="Q29" s="5">
        <v>22</v>
      </c>
      <c r="R29" s="5">
        <v>11577</v>
      </c>
    </row>
    <row r="30" spans="1:18" ht="16" thickBot="1" x14ac:dyDescent="0.25">
      <c r="A30" s="5">
        <v>2011</v>
      </c>
      <c r="B30" s="5">
        <v>0</v>
      </c>
      <c r="C30" s="5">
        <v>467</v>
      </c>
      <c r="D30" s="5">
        <v>0</v>
      </c>
      <c r="E30" s="5">
        <v>45</v>
      </c>
      <c r="F30" s="5">
        <v>4</v>
      </c>
      <c r="G30" s="5">
        <v>0</v>
      </c>
      <c r="H30" s="5">
        <v>1</v>
      </c>
      <c r="I30" s="6">
        <v>0</v>
      </c>
      <c r="J30" s="5">
        <v>6637</v>
      </c>
      <c r="K30" s="5">
        <v>0</v>
      </c>
      <c r="L30" s="5">
        <v>0</v>
      </c>
      <c r="M30" s="5">
        <v>3643</v>
      </c>
      <c r="N30" s="5">
        <v>2</v>
      </c>
      <c r="O30" s="6">
        <v>0</v>
      </c>
      <c r="P30" s="5">
        <v>0</v>
      </c>
      <c r="Q30" s="5">
        <v>4</v>
      </c>
      <c r="R30" s="5">
        <v>10803</v>
      </c>
    </row>
    <row r="31" spans="1:18" ht="16" thickBot="1" x14ac:dyDescent="0.25">
      <c r="A31" s="5">
        <v>2012</v>
      </c>
      <c r="B31" s="5">
        <v>0</v>
      </c>
      <c r="C31" s="5">
        <v>553</v>
      </c>
      <c r="D31" s="5">
        <v>0</v>
      </c>
      <c r="E31" s="5">
        <v>37</v>
      </c>
      <c r="F31" s="5">
        <v>12</v>
      </c>
      <c r="G31" s="5">
        <v>0</v>
      </c>
      <c r="H31" s="5">
        <v>6</v>
      </c>
      <c r="I31" s="6">
        <v>0</v>
      </c>
      <c r="J31" s="5">
        <v>7934</v>
      </c>
      <c r="K31" s="5">
        <v>0</v>
      </c>
      <c r="L31" s="5">
        <v>0</v>
      </c>
      <c r="M31" s="5">
        <v>3878</v>
      </c>
      <c r="N31" s="5">
        <v>0</v>
      </c>
      <c r="O31" s="6">
        <v>0</v>
      </c>
      <c r="P31" s="5">
        <v>0</v>
      </c>
      <c r="Q31" s="5">
        <v>14</v>
      </c>
      <c r="R31" s="5">
        <v>12434</v>
      </c>
    </row>
    <row r="32" spans="1:18" ht="16" thickBot="1" x14ac:dyDescent="0.25">
      <c r="A32" s="5">
        <v>2013</v>
      </c>
      <c r="B32" s="5">
        <v>0</v>
      </c>
      <c r="C32" s="5">
        <v>739</v>
      </c>
      <c r="D32" s="5">
        <v>0</v>
      </c>
      <c r="E32" s="5">
        <v>150</v>
      </c>
      <c r="F32" s="5">
        <v>22</v>
      </c>
      <c r="G32" s="5">
        <v>0</v>
      </c>
      <c r="H32" s="5">
        <v>6</v>
      </c>
      <c r="I32" s="6">
        <v>0</v>
      </c>
      <c r="J32" s="5">
        <v>8215</v>
      </c>
      <c r="K32" s="5">
        <v>0</v>
      </c>
      <c r="L32" s="5">
        <v>2</v>
      </c>
      <c r="M32" s="5">
        <v>4143</v>
      </c>
      <c r="N32" s="5">
        <v>0</v>
      </c>
      <c r="O32" s="6">
        <v>0</v>
      </c>
      <c r="P32" s="5">
        <v>0</v>
      </c>
      <c r="Q32" s="5">
        <v>75</v>
      </c>
      <c r="R32" s="5">
        <v>13352</v>
      </c>
    </row>
    <row r="33" spans="1:18" ht="16" thickBot="1" x14ac:dyDescent="0.25">
      <c r="A33" s="5">
        <v>2014</v>
      </c>
      <c r="B33" s="5">
        <v>0</v>
      </c>
      <c r="C33" s="5">
        <v>741</v>
      </c>
      <c r="D33" s="5">
        <v>0</v>
      </c>
      <c r="E33" s="5">
        <v>255</v>
      </c>
      <c r="F33" s="5">
        <v>1</v>
      </c>
      <c r="G33" s="5">
        <v>0</v>
      </c>
      <c r="H33" s="5">
        <v>48</v>
      </c>
      <c r="I33" s="6">
        <v>0</v>
      </c>
      <c r="J33" s="5">
        <v>8640</v>
      </c>
      <c r="K33" s="5">
        <v>0</v>
      </c>
      <c r="L33" s="5">
        <v>0</v>
      </c>
      <c r="M33" s="5">
        <v>4800</v>
      </c>
      <c r="N33" s="5">
        <v>0</v>
      </c>
      <c r="O33" s="6">
        <v>0</v>
      </c>
      <c r="P33" s="5">
        <v>0</v>
      </c>
      <c r="Q33" s="5">
        <v>184</v>
      </c>
      <c r="R33" s="5">
        <v>14669</v>
      </c>
    </row>
    <row r="34" spans="1:18" ht="16" thickBot="1" x14ac:dyDescent="0.25">
      <c r="A34" s="5">
        <v>2015</v>
      </c>
      <c r="B34" s="5">
        <v>0</v>
      </c>
      <c r="C34" s="5">
        <v>215</v>
      </c>
      <c r="D34" s="5">
        <v>2</v>
      </c>
      <c r="E34" s="5">
        <v>221</v>
      </c>
      <c r="F34" s="5">
        <v>2</v>
      </c>
      <c r="G34" s="5">
        <v>0</v>
      </c>
      <c r="H34" s="5">
        <v>6</v>
      </c>
      <c r="I34" s="6">
        <v>0</v>
      </c>
      <c r="J34" s="5">
        <v>8166</v>
      </c>
      <c r="K34" s="5">
        <v>0</v>
      </c>
      <c r="L34" s="5">
        <v>1</v>
      </c>
      <c r="M34" s="5">
        <v>3691</v>
      </c>
      <c r="N34" s="5">
        <v>0</v>
      </c>
      <c r="O34" s="6">
        <v>0</v>
      </c>
      <c r="P34" s="5">
        <v>0</v>
      </c>
      <c r="Q34" s="5">
        <v>79</v>
      </c>
      <c r="R34" s="5">
        <v>12383</v>
      </c>
    </row>
    <row r="35" spans="1:18" ht="16" thickBot="1" x14ac:dyDescent="0.25">
      <c r="A35" s="5">
        <v>2016</v>
      </c>
      <c r="B35" s="5">
        <v>6</v>
      </c>
      <c r="C35" s="5">
        <v>380</v>
      </c>
      <c r="D35" s="5">
        <v>6</v>
      </c>
      <c r="E35" s="5">
        <v>216</v>
      </c>
      <c r="F35" s="5">
        <v>14</v>
      </c>
      <c r="G35" s="5">
        <v>0</v>
      </c>
      <c r="H35" s="5">
        <v>41</v>
      </c>
      <c r="I35" s="6">
        <v>0</v>
      </c>
      <c r="J35" s="5">
        <v>10073</v>
      </c>
      <c r="K35" s="5">
        <v>0</v>
      </c>
      <c r="L35" s="5">
        <v>6</v>
      </c>
      <c r="M35" s="5">
        <v>1797</v>
      </c>
      <c r="N35" s="5">
        <v>7</v>
      </c>
      <c r="O35" s="6">
        <v>0</v>
      </c>
      <c r="P35" s="5">
        <v>0</v>
      </c>
      <c r="Q35" s="5">
        <v>19</v>
      </c>
      <c r="R35" s="5">
        <v>12565</v>
      </c>
    </row>
    <row r="36" spans="1:18" ht="16" thickBot="1" x14ac:dyDescent="0.25">
      <c r="A36" s="5">
        <v>2017</v>
      </c>
      <c r="B36" s="5">
        <v>0</v>
      </c>
      <c r="C36" s="5">
        <v>773</v>
      </c>
      <c r="D36" s="5">
        <v>0</v>
      </c>
      <c r="E36" s="5">
        <v>161</v>
      </c>
      <c r="F36" s="5">
        <v>20</v>
      </c>
      <c r="G36" s="5">
        <v>0</v>
      </c>
      <c r="H36" s="5">
        <v>2</v>
      </c>
      <c r="I36" s="6">
        <v>0</v>
      </c>
      <c r="J36" s="5">
        <v>10122</v>
      </c>
      <c r="K36" s="5">
        <v>0</v>
      </c>
      <c r="L36" s="5">
        <v>7</v>
      </c>
      <c r="M36" s="5">
        <v>1852</v>
      </c>
      <c r="N36" s="5">
        <v>1</v>
      </c>
      <c r="O36" s="6">
        <v>0</v>
      </c>
      <c r="P36" s="5">
        <v>16</v>
      </c>
      <c r="Q36" s="5">
        <v>0</v>
      </c>
      <c r="R36" s="5">
        <v>12954</v>
      </c>
    </row>
    <row r="37" spans="1:18" ht="16" thickBot="1" x14ac:dyDescent="0.25">
      <c r="A37" s="5">
        <v>2018</v>
      </c>
      <c r="B37" s="5">
        <v>0</v>
      </c>
      <c r="C37" s="5">
        <v>296</v>
      </c>
      <c r="D37" s="5">
        <v>1</v>
      </c>
      <c r="E37" s="5">
        <v>104</v>
      </c>
      <c r="F37" s="5">
        <v>9</v>
      </c>
      <c r="G37" s="5">
        <v>0</v>
      </c>
      <c r="H37" s="5">
        <v>4</v>
      </c>
      <c r="I37" s="6">
        <v>1</v>
      </c>
      <c r="J37" s="5">
        <v>11225</v>
      </c>
      <c r="K37" s="5">
        <v>1</v>
      </c>
      <c r="L37" s="5">
        <v>4</v>
      </c>
      <c r="M37" s="5">
        <v>1398</v>
      </c>
      <c r="N37" s="5">
        <v>0</v>
      </c>
      <c r="O37" s="6">
        <v>6</v>
      </c>
      <c r="P37" s="5">
        <v>0</v>
      </c>
      <c r="Q37" s="5">
        <v>0</v>
      </c>
      <c r="R37" s="5">
        <v>13049</v>
      </c>
    </row>
    <row r="38" spans="1:18" ht="16" thickBot="1" x14ac:dyDescent="0.25">
      <c r="A38" s="5">
        <v>2019</v>
      </c>
      <c r="B38" s="5">
        <v>0</v>
      </c>
      <c r="C38" s="5">
        <v>232</v>
      </c>
      <c r="D38" s="5">
        <v>15</v>
      </c>
      <c r="E38" s="5">
        <v>94</v>
      </c>
      <c r="F38" s="5">
        <v>16</v>
      </c>
      <c r="G38" s="5">
        <v>0</v>
      </c>
      <c r="H38" s="5">
        <v>3</v>
      </c>
      <c r="I38" s="6">
        <v>0</v>
      </c>
      <c r="J38" s="5">
        <v>12122</v>
      </c>
      <c r="K38" s="5">
        <v>3</v>
      </c>
      <c r="L38" s="5">
        <v>7</v>
      </c>
      <c r="M38" s="5">
        <v>2754</v>
      </c>
      <c r="N38" s="5">
        <v>3</v>
      </c>
      <c r="O38" s="6">
        <v>11</v>
      </c>
      <c r="P38" s="5">
        <v>0</v>
      </c>
      <c r="Q38" s="5">
        <v>0</v>
      </c>
      <c r="R38" s="5">
        <v>15260</v>
      </c>
    </row>
    <row r="39" spans="1:18" ht="16" thickBot="1" x14ac:dyDescent="0.25">
      <c r="A39" s="5" t="s">
        <v>293</v>
      </c>
      <c r="B39" s="5">
        <v>0</v>
      </c>
      <c r="C39" s="5">
        <v>385</v>
      </c>
      <c r="D39" s="5">
        <v>21</v>
      </c>
      <c r="E39" s="5">
        <v>34</v>
      </c>
      <c r="F39" s="5">
        <v>28</v>
      </c>
      <c r="G39" s="5">
        <v>0</v>
      </c>
      <c r="H39" s="5">
        <v>1</v>
      </c>
      <c r="I39" s="6">
        <v>0</v>
      </c>
      <c r="J39" s="5">
        <v>11435</v>
      </c>
      <c r="K39" s="5">
        <v>0</v>
      </c>
      <c r="L39" s="5">
        <v>8</v>
      </c>
      <c r="M39" s="5">
        <v>2690</v>
      </c>
      <c r="N39" s="5">
        <v>0</v>
      </c>
      <c r="O39" s="6">
        <v>3</v>
      </c>
      <c r="P39" s="5">
        <v>0</v>
      </c>
      <c r="Q39" s="5">
        <v>0</v>
      </c>
      <c r="R39" s="5">
        <v>14605</v>
      </c>
    </row>
    <row r="40" spans="1:18" ht="16" thickBot="1" x14ac:dyDescent="0.25">
      <c r="A40" s="5" t="s">
        <v>309</v>
      </c>
      <c r="B40" s="5">
        <v>0</v>
      </c>
      <c r="C40" s="5">
        <v>529</v>
      </c>
      <c r="D40" s="5">
        <v>19</v>
      </c>
      <c r="E40" s="5">
        <v>123</v>
      </c>
      <c r="F40" s="5">
        <v>4</v>
      </c>
      <c r="G40" s="5">
        <v>0</v>
      </c>
      <c r="H40" s="5">
        <v>5</v>
      </c>
      <c r="I40" s="6">
        <v>0</v>
      </c>
      <c r="J40" s="5">
        <v>9647</v>
      </c>
      <c r="K40" s="5">
        <v>0</v>
      </c>
      <c r="L40" s="5">
        <v>5</v>
      </c>
      <c r="M40" s="5">
        <v>842</v>
      </c>
      <c r="N40" s="5">
        <v>5</v>
      </c>
      <c r="O40" s="6">
        <v>108</v>
      </c>
      <c r="P40" s="5">
        <v>0</v>
      </c>
      <c r="Q40" s="5">
        <v>0</v>
      </c>
      <c r="R40" s="5">
        <v>11287</v>
      </c>
    </row>
    <row r="41" spans="1:18" x14ac:dyDescent="0.2">
      <c r="A41" s="7" t="s">
        <v>29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83EAC-CF97-463F-9A43-6FCC91BCE4C3}">
  <dimension ref="A1:S41"/>
  <sheetViews>
    <sheetView zoomScale="115" zoomScaleNormal="115" workbookViewId="0">
      <pane ySplit="2260" topLeftCell="A34" activePane="bottomLeft"/>
      <selection activeCell="E1" sqref="E1:E1048576"/>
      <selection pane="bottomLeft" activeCell="A51" sqref="A43:XFD51"/>
    </sheetView>
  </sheetViews>
  <sheetFormatPr baseColWidth="10" defaultColWidth="8.83203125" defaultRowHeight="15" x14ac:dyDescent="0.2"/>
  <sheetData>
    <row r="1" spans="1:19" ht="16" thickBot="1" x14ac:dyDescent="0.25">
      <c r="A1" s="1" t="s">
        <v>30</v>
      </c>
    </row>
    <row r="2" spans="1:19" ht="77" thickBot="1" x14ac:dyDescent="0.25">
      <c r="A2" s="8" t="s">
        <v>1</v>
      </c>
      <c r="B2" s="4" t="s">
        <v>31</v>
      </c>
      <c r="C2" s="3" t="s">
        <v>2</v>
      </c>
      <c r="D2" s="3" t="s">
        <v>3</v>
      </c>
      <c r="E2" s="3" t="s">
        <v>32</v>
      </c>
      <c r="F2" s="3" t="s">
        <v>5</v>
      </c>
      <c r="G2" s="3" t="s">
        <v>8</v>
      </c>
      <c r="H2" s="3" t="s">
        <v>10</v>
      </c>
      <c r="I2" s="4" t="s">
        <v>6</v>
      </c>
      <c r="J2" s="3" t="s">
        <v>7</v>
      </c>
      <c r="K2" s="3" t="s">
        <v>11</v>
      </c>
      <c r="L2" s="3" t="s">
        <v>12</v>
      </c>
      <c r="M2" s="3" t="s">
        <v>13</v>
      </c>
      <c r="N2" s="3" t="s">
        <v>33</v>
      </c>
      <c r="O2" s="3" t="s">
        <v>15</v>
      </c>
      <c r="P2" s="4" t="s">
        <v>16</v>
      </c>
      <c r="Q2" s="3" t="s">
        <v>27</v>
      </c>
      <c r="R2" s="3" t="s">
        <v>18</v>
      </c>
      <c r="S2" s="3" t="s">
        <v>19</v>
      </c>
    </row>
    <row r="3" spans="1:19" ht="16" thickBot="1" x14ac:dyDescent="0.25">
      <c r="A3" s="6">
        <v>1984</v>
      </c>
      <c r="B3" s="6">
        <v>0</v>
      </c>
      <c r="C3" s="5">
        <v>0</v>
      </c>
      <c r="D3" s="5">
        <v>0</v>
      </c>
      <c r="E3" s="5">
        <v>1900</v>
      </c>
      <c r="F3" s="5">
        <v>0</v>
      </c>
      <c r="G3" s="5">
        <v>0</v>
      </c>
      <c r="H3" s="5">
        <v>0</v>
      </c>
      <c r="I3" s="6">
        <v>0</v>
      </c>
      <c r="J3" s="5">
        <v>0</v>
      </c>
      <c r="K3" s="5">
        <v>80</v>
      </c>
      <c r="L3" s="5">
        <v>0</v>
      </c>
      <c r="M3" s="5">
        <v>0</v>
      </c>
      <c r="N3" s="5">
        <v>9641</v>
      </c>
      <c r="O3" s="5">
        <v>0</v>
      </c>
      <c r="P3" s="6">
        <v>0</v>
      </c>
      <c r="Q3" s="5">
        <v>5</v>
      </c>
      <c r="R3" s="5">
        <v>0</v>
      </c>
      <c r="S3" s="5">
        <v>11626</v>
      </c>
    </row>
    <row r="4" spans="1:19" ht="16" thickBot="1" x14ac:dyDescent="0.25">
      <c r="A4" s="6">
        <v>1985</v>
      </c>
      <c r="B4" s="6">
        <v>0</v>
      </c>
      <c r="C4" s="5">
        <v>0</v>
      </c>
      <c r="D4" s="5">
        <v>0</v>
      </c>
      <c r="E4" s="5">
        <v>3746</v>
      </c>
      <c r="F4" s="5">
        <v>0</v>
      </c>
      <c r="G4" s="5">
        <v>0</v>
      </c>
      <c r="H4" s="5">
        <v>0</v>
      </c>
      <c r="I4" s="6">
        <v>0</v>
      </c>
      <c r="J4" s="5">
        <v>0</v>
      </c>
      <c r="K4" s="5">
        <v>71</v>
      </c>
      <c r="L4" s="5">
        <v>0</v>
      </c>
      <c r="M4" s="5">
        <v>0</v>
      </c>
      <c r="N4" s="5">
        <v>3221</v>
      </c>
      <c r="O4" s="5">
        <v>0</v>
      </c>
      <c r="P4" s="6">
        <v>0</v>
      </c>
      <c r="Q4" s="5">
        <v>2</v>
      </c>
      <c r="R4" s="5">
        <v>0</v>
      </c>
      <c r="S4" s="5">
        <v>7040</v>
      </c>
    </row>
    <row r="5" spans="1:19" ht="16" thickBot="1" x14ac:dyDescent="0.25">
      <c r="A5" s="6">
        <v>1986</v>
      </c>
      <c r="B5" s="6">
        <v>0</v>
      </c>
      <c r="C5" s="5">
        <v>0</v>
      </c>
      <c r="D5" s="5">
        <v>36</v>
      </c>
      <c r="E5" s="5">
        <v>2620</v>
      </c>
      <c r="F5" s="5">
        <v>0</v>
      </c>
      <c r="G5" s="5">
        <v>0</v>
      </c>
      <c r="H5" s="5">
        <v>0</v>
      </c>
      <c r="I5" s="6">
        <v>0</v>
      </c>
      <c r="J5" s="5">
        <v>0</v>
      </c>
      <c r="K5" s="5">
        <v>944</v>
      </c>
      <c r="L5" s="5">
        <v>0</v>
      </c>
      <c r="M5" s="5">
        <v>0</v>
      </c>
      <c r="N5" s="5">
        <v>6032</v>
      </c>
      <c r="O5" s="5">
        <v>0</v>
      </c>
      <c r="P5" s="6">
        <v>0</v>
      </c>
      <c r="Q5" s="5">
        <v>0</v>
      </c>
      <c r="R5" s="5">
        <v>0</v>
      </c>
      <c r="S5" s="5">
        <v>9632</v>
      </c>
    </row>
    <row r="6" spans="1:19" ht="16" thickBot="1" x14ac:dyDescent="0.25">
      <c r="A6" s="6">
        <v>1987</v>
      </c>
      <c r="B6" s="6">
        <v>0</v>
      </c>
      <c r="C6" s="5">
        <v>0</v>
      </c>
      <c r="D6" s="5">
        <v>0</v>
      </c>
      <c r="E6" s="5">
        <v>1947</v>
      </c>
      <c r="F6" s="5">
        <v>0</v>
      </c>
      <c r="G6" s="5">
        <v>0</v>
      </c>
      <c r="H6" s="5">
        <v>0</v>
      </c>
      <c r="I6" s="6">
        <v>0</v>
      </c>
      <c r="J6" s="5">
        <v>0</v>
      </c>
      <c r="K6" s="5">
        <v>572</v>
      </c>
      <c r="L6" s="5">
        <v>0</v>
      </c>
      <c r="M6" s="5">
        <v>0</v>
      </c>
      <c r="N6" s="5">
        <v>4735</v>
      </c>
      <c r="O6" s="5">
        <v>0</v>
      </c>
      <c r="P6" s="6">
        <v>0</v>
      </c>
      <c r="Q6" s="5">
        <v>7</v>
      </c>
      <c r="R6" s="5">
        <v>10</v>
      </c>
      <c r="S6" s="5">
        <v>7271</v>
      </c>
    </row>
    <row r="7" spans="1:19" ht="16" thickBot="1" x14ac:dyDescent="0.25">
      <c r="A7" s="6">
        <v>1988</v>
      </c>
      <c r="B7" s="6">
        <v>0</v>
      </c>
      <c r="C7" s="5">
        <v>0</v>
      </c>
      <c r="D7" s="5">
        <v>0</v>
      </c>
      <c r="E7" s="5">
        <v>590</v>
      </c>
      <c r="F7" s="5">
        <v>0</v>
      </c>
      <c r="G7" s="5">
        <v>0</v>
      </c>
      <c r="H7" s="5">
        <v>0</v>
      </c>
      <c r="I7" s="6">
        <v>0</v>
      </c>
      <c r="J7" s="5">
        <v>0</v>
      </c>
      <c r="K7" s="5">
        <v>239</v>
      </c>
      <c r="L7" s="5">
        <v>0</v>
      </c>
      <c r="M7" s="5">
        <v>0</v>
      </c>
      <c r="N7" s="5">
        <v>5008</v>
      </c>
      <c r="O7" s="5">
        <v>0</v>
      </c>
      <c r="P7" s="6">
        <v>0</v>
      </c>
      <c r="Q7" s="5">
        <v>19</v>
      </c>
      <c r="R7" s="5">
        <v>0</v>
      </c>
      <c r="S7" s="5">
        <v>5856</v>
      </c>
    </row>
    <row r="8" spans="1:19" ht="16" thickBot="1" x14ac:dyDescent="0.25">
      <c r="A8" s="6">
        <v>1989</v>
      </c>
      <c r="B8" s="6">
        <v>0</v>
      </c>
      <c r="C8" s="5">
        <v>0</v>
      </c>
      <c r="D8" s="5">
        <v>0</v>
      </c>
      <c r="E8" s="5">
        <v>496</v>
      </c>
      <c r="F8" s="5">
        <v>0</v>
      </c>
      <c r="G8" s="5">
        <v>0</v>
      </c>
      <c r="H8" s="5">
        <v>0</v>
      </c>
      <c r="I8" s="6">
        <v>0</v>
      </c>
      <c r="J8" s="5">
        <v>0</v>
      </c>
      <c r="K8" s="5">
        <v>533</v>
      </c>
      <c r="L8" s="5">
        <v>0</v>
      </c>
      <c r="M8" s="5">
        <v>0</v>
      </c>
      <c r="N8" s="5">
        <v>3366</v>
      </c>
      <c r="O8" s="5">
        <v>0</v>
      </c>
      <c r="P8" s="6">
        <v>0</v>
      </c>
      <c r="Q8" s="5">
        <v>0</v>
      </c>
      <c r="R8" s="5">
        <v>0</v>
      </c>
      <c r="S8" s="5">
        <v>4395</v>
      </c>
    </row>
    <row r="9" spans="1:19" ht="16" thickBot="1" x14ac:dyDescent="0.25">
      <c r="A9" s="6">
        <v>1990</v>
      </c>
      <c r="B9" s="6">
        <v>0</v>
      </c>
      <c r="C9" s="5">
        <v>0</v>
      </c>
      <c r="D9" s="5">
        <v>23</v>
      </c>
      <c r="E9" s="5">
        <v>942</v>
      </c>
      <c r="F9" s="5">
        <v>0</v>
      </c>
      <c r="G9" s="5">
        <v>0</v>
      </c>
      <c r="H9" s="5">
        <v>0</v>
      </c>
      <c r="I9" s="6">
        <v>0</v>
      </c>
      <c r="J9" s="5">
        <v>0</v>
      </c>
      <c r="K9" s="5">
        <v>7706</v>
      </c>
      <c r="L9" s="5">
        <v>0</v>
      </c>
      <c r="M9" s="5">
        <v>0</v>
      </c>
      <c r="N9" s="5">
        <v>3197</v>
      </c>
      <c r="O9" s="5">
        <v>0</v>
      </c>
      <c r="P9" s="6">
        <v>0</v>
      </c>
      <c r="Q9" s="5">
        <v>9</v>
      </c>
      <c r="R9" s="5">
        <v>0</v>
      </c>
      <c r="S9" s="5">
        <v>11877</v>
      </c>
    </row>
    <row r="10" spans="1:19" ht="16" thickBot="1" x14ac:dyDescent="0.25">
      <c r="A10" s="6">
        <v>1991</v>
      </c>
      <c r="B10" s="6">
        <v>11</v>
      </c>
      <c r="C10" s="5">
        <v>1000</v>
      </c>
      <c r="D10" s="5">
        <v>0</v>
      </c>
      <c r="E10" s="5">
        <v>80</v>
      </c>
      <c r="F10" s="5">
        <v>0</v>
      </c>
      <c r="G10" s="5">
        <v>0</v>
      </c>
      <c r="H10" s="5">
        <v>0</v>
      </c>
      <c r="I10" s="6">
        <v>0</v>
      </c>
      <c r="J10" s="5">
        <v>0</v>
      </c>
      <c r="K10" s="5">
        <v>14369</v>
      </c>
      <c r="L10" s="5">
        <v>0</v>
      </c>
      <c r="M10" s="5">
        <v>0</v>
      </c>
      <c r="N10" s="5">
        <v>1663</v>
      </c>
      <c r="O10" s="5">
        <v>132</v>
      </c>
      <c r="P10" s="6">
        <v>0</v>
      </c>
      <c r="Q10" s="5">
        <v>0</v>
      </c>
      <c r="R10" s="5">
        <v>1</v>
      </c>
      <c r="S10" s="5">
        <v>17256</v>
      </c>
    </row>
    <row r="11" spans="1:19" ht="16" thickBot="1" x14ac:dyDescent="0.25">
      <c r="A11" s="6">
        <v>1992</v>
      </c>
      <c r="B11" s="6">
        <v>0</v>
      </c>
      <c r="C11" s="5">
        <v>0</v>
      </c>
      <c r="D11" s="5">
        <v>0</v>
      </c>
      <c r="E11" s="5">
        <v>12</v>
      </c>
      <c r="F11" s="5">
        <v>3</v>
      </c>
      <c r="G11" s="5">
        <v>0</v>
      </c>
      <c r="H11" s="5">
        <v>0</v>
      </c>
      <c r="I11" s="6">
        <v>0</v>
      </c>
      <c r="J11" s="5">
        <v>0</v>
      </c>
      <c r="K11" s="5">
        <v>1732</v>
      </c>
      <c r="L11" s="5">
        <v>0</v>
      </c>
      <c r="M11" s="5">
        <v>16</v>
      </c>
      <c r="N11" s="5">
        <v>193</v>
      </c>
      <c r="O11" s="5">
        <v>23</v>
      </c>
      <c r="P11" s="6">
        <v>0</v>
      </c>
      <c r="Q11" s="5">
        <v>9</v>
      </c>
      <c r="R11" s="5">
        <v>0</v>
      </c>
      <c r="S11" s="5">
        <v>1988</v>
      </c>
    </row>
    <row r="12" spans="1:19" ht="16" thickBot="1" x14ac:dyDescent="0.25">
      <c r="A12" s="6">
        <v>1993</v>
      </c>
      <c r="B12" s="6">
        <v>2</v>
      </c>
      <c r="C12" s="5">
        <v>0</v>
      </c>
      <c r="D12" s="5">
        <v>0</v>
      </c>
      <c r="E12" s="5">
        <v>8</v>
      </c>
      <c r="F12" s="5">
        <v>2</v>
      </c>
      <c r="G12" s="5">
        <v>0</v>
      </c>
      <c r="H12" s="5">
        <v>0</v>
      </c>
      <c r="I12" s="6">
        <v>0</v>
      </c>
      <c r="J12" s="5">
        <v>30</v>
      </c>
      <c r="K12" s="5">
        <v>649</v>
      </c>
      <c r="L12" s="5">
        <v>0</v>
      </c>
      <c r="M12" s="5">
        <v>26</v>
      </c>
      <c r="N12" s="5">
        <v>158</v>
      </c>
      <c r="O12" s="5">
        <v>0</v>
      </c>
      <c r="P12" s="6">
        <v>0</v>
      </c>
      <c r="Q12" s="5">
        <v>14</v>
      </c>
      <c r="R12" s="5">
        <v>0</v>
      </c>
      <c r="S12" s="5">
        <v>889</v>
      </c>
    </row>
    <row r="13" spans="1:19" ht="16" thickBot="1" x14ac:dyDescent="0.25">
      <c r="A13" s="6">
        <v>1994</v>
      </c>
      <c r="B13" s="6">
        <v>4</v>
      </c>
      <c r="C13" s="5">
        <v>0</v>
      </c>
      <c r="D13" s="5">
        <v>1</v>
      </c>
      <c r="E13" s="5">
        <v>46</v>
      </c>
      <c r="F13" s="5">
        <v>8</v>
      </c>
      <c r="G13" s="5">
        <v>0</v>
      </c>
      <c r="H13" s="5">
        <v>1</v>
      </c>
      <c r="I13" s="6">
        <v>0</v>
      </c>
      <c r="J13" s="5">
        <v>4</v>
      </c>
      <c r="K13" s="5">
        <v>881</v>
      </c>
      <c r="L13" s="5">
        <v>0</v>
      </c>
      <c r="M13" s="5">
        <v>10</v>
      </c>
      <c r="N13" s="5">
        <v>41</v>
      </c>
      <c r="O13" s="5">
        <v>1</v>
      </c>
      <c r="P13" s="6">
        <v>0</v>
      </c>
      <c r="Q13" s="5">
        <v>62</v>
      </c>
      <c r="R13" s="5">
        <v>2</v>
      </c>
      <c r="S13" s="5">
        <v>1061</v>
      </c>
    </row>
    <row r="14" spans="1:19" ht="16" thickBot="1" x14ac:dyDescent="0.25">
      <c r="A14" s="6">
        <v>1995</v>
      </c>
      <c r="B14" s="6">
        <v>0</v>
      </c>
      <c r="C14" s="5">
        <v>0</v>
      </c>
      <c r="D14" s="5">
        <v>0</v>
      </c>
      <c r="E14" s="5">
        <v>5</v>
      </c>
      <c r="F14" s="5">
        <v>0</v>
      </c>
      <c r="G14" s="5">
        <v>0</v>
      </c>
      <c r="H14" s="5">
        <v>0</v>
      </c>
      <c r="I14" s="6">
        <v>0</v>
      </c>
      <c r="J14" s="5">
        <v>0</v>
      </c>
      <c r="K14" s="5">
        <v>1662</v>
      </c>
      <c r="L14" s="5">
        <v>0</v>
      </c>
      <c r="M14" s="5">
        <v>24</v>
      </c>
      <c r="N14" s="5">
        <v>297</v>
      </c>
      <c r="O14" s="5">
        <v>1022</v>
      </c>
      <c r="P14" s="6">
        <v>0</v>
      </c>
      <c r="Q14" s="5">
        <v>32</v>
      </c>
      <c r="R14" s="5">
        <v>5</v>
      </c>
      <c r="S14" s="5">
        <v>3047</v>
      </c>
    </row>
    <row r="15" spans="1:19" ht="16" thickBot="1" x14ac:dyDescent="0.25">
      <c r="A15" s="6">
        <v>1996</v>
      </c>
      <c r="B15" s="6">
        <v>0</v>
      </c>
      <c r="C15" s="5">
        <v>0</v>
      </c>
      <c r="D15" s="5">
        <v>0</v>
      </c>
      <c r="E15" s="5">
        <v>47</v>
      </c>
      <c r="F15" s="5">
        <v>0</v>
      </c>
      <c r="G15" s="5">
        <v>0</v>
      </c>
      <c r="H15" s="5">
        <v>0</v>
      </c>
      <c r="I15" s="6">
        <v>0</v>
      </c>
      <c r="J15" s="5">
        <v>0</v>
      </c>
      <c r="K15" s="5">
        <v>1204</v>
      </c>
      <c r="L15" s="5">
        <v>0</v>
      </c>
      <c r="M15" s="5">
        <v>24</v>
      </c>
      <c r="N15" s="5">
        <v>912</v>
      </c>
      <c r="O15" s="5">
        <v>196</v>
      </c>
      <c r="P15" s="6">
        <v>0</v>
      </c>
      <c r="Q15" s="5">
        <v>39</v>
      </c>
      <c r="R15" s="5">
        <v>0</v>
      </c>
      <c r="S15" s="5">
        <v>2422</v>
      </c>
    </row>
    <row r="16" spans="1:19" ht="16" thickBot="1" x14ac:dyDescent="0.25">
      <c r="A16" s="6">
        <v>1997</v>
      </c>
      <c r="B16" s="6">
        <v>0</v>
      </c>
      <c r="C16" s="5">
        <v>0</v>
      </c>
      <c r="D16" s="5">
        <v>12</v>
      </c>
      <c r="E16" s="5">
        <v>33</v>
      </c>
      <c r="F16" s="5">
        <v>0</v>
      </c>
      <c r="G16" s="5">
        <v>0</v>
      </c>
      <c r="H16" s="5">
        <v>2</v>
      </c>
      <c r="I16" s="6">
        <v>0</v>
      </c>
      <c r="J16" s="5">
        <v>0</v>
      </c>
      <c r="K16" s="5">
        <v>1349</v>
      </c>
      <c r="L16" s="5">
        <v>12</v>
      </c>
      <c r="M16" s="5">
        <v>9</v>
      </c>
      <c r="N16" s="5">
        <v>534</v>
      </c>
      <c r="O16" s="5">
        <v>156</v>
      </c>
      <c r="P16" s="6">
        <v>0</v>
      </c>
      <c r="Q16" s="5">
        <v>46</v>
      </c>
      <c r="R16" s="5">
        <v>0</v>
      </c>
      <c r="S16" s="5">
        <v>2153</v>
      </c>
    </row>
    <row r="17" spans="1:19" ht="16" thickBot="1" x14ac:dyDescent="0.25">
      <c r="A17" s="6">
        <v>1998</v>
      </c>
      <c r="B17" s="6">
        <v>0</v>
      </c>
      <c r="C17" s="5">
        <v>0</v>
      </c>
      <c r="D17" s="5">
        <v>10</v>
      </c>
      <c r="E17" s="5">
        <v>18</v>
      </c>
      <c r="F17" s="5">
        <v>0</v>
      </c>
      <c r="G17" s="5">
        <v>0</v>
      </c>
      <c r="H17" s="5">
        <v>1</v>
      </c>
      <c r="I17" s="6">
        <v>0</v>
      </c>
      <c r="J17" s="5">
        <v>0</v>
      </c>
      <c r="K17" s="5">
        <v>915</v>
      </c>
      <c r="L17" s="5">
        <v>31</v>
      </c>
      <c r="M17" s="5">
        <v>19</v>
      </c>
      <c r="N17" s="5">
        <v>1638</v>
      </c>
      <c r="O17" s="5">
        <v>254</v>
      </c>
      <c r="P17" s="6">
        <v>0</v>
      </c>
      <c r="Q17" s="5">
        <v>106</v>
      </c>
      <c r="R17" s="5">
        <v>4</v>
      </c>
      <c r="S17" s="5">
        <v>2996</v>
      </c>
    </row>
    <row r="18" spans="1:19" ht="16" thickBot="1" x14ac:dyDescent="0.25">
      <c r="A18" s="6">
        <v>1999</v>
      </c>
      <c r="B18" s="6">
        <v>0</v>
      </c>
      <c r="C18" s="5">
        <v>0</v>
      </c>
      <c r="D18" s="5">
        <v>3</v>
      </c>
      <c r="E18" s="5">
        <v>14</v>
      </c>
      <c r="F18" s="5">
        <v>0</v>
      </c>
      <c r="G18" s="5">
        <v>0</v>
      </c>
      <c r="H18" s="5">
        <v>0</v>
      </c>
      <c r="I18" s="6">
        <v>0</v>
      </c>
      <c r="J18" s="5">
        <v>0</v>
      </c>
      <c r="K18" s="5">
        <v>839</v>
      </c>
      <c r="L18" s="5">
        <v>8</v>
      </c>
      <c r="M18" s="5">
        <v>16</v>
      </c>
      <c r="N18" s="5">
        <v>1886</v>
      </c>
      <c r="O18" s="5">
        <v>318</v>
      </c>
      <c r="P18" s="6">
        <v>0</v>
      </c>
      <c r="Q18" s="5">
        <v>31</v>
      </c>
      <c r="R18" s="5">
        <v>0</v>
      </c>
      <c r="S18" s="5">
        <v>3115</v>
      </c>
    </row>
    <row r="19" spans="1:19" ht="16" thickBot="1" x14ac:dyDescent="0.25">
      <c r="A19" s="6">
        <v>2000</v>
      </c>
      <c r="B19" s="6">
        <v>0</v>
      </c>
      <c r="C19" s="5">
        <v>0</v>
      </c>
      <c r="D19" s="5">
        <v>0</v>
      </c>
      <c r="E19" s="5">
        <v>5</v>
      </c>
      <c r="F19" s="5">
        <v>2</v>
      </c>
      <c r="G19" s="5">
        <v>0</v>
      </c>
      <c r="H19" s="5">
        <v>1</v>
      </c>
      <c r="I19" s="6">
        <v>0</v>
      </c>
      <c r="J19" s="5">
        <v>0</v>
      </c>
      <c r="K19" s="5">
        <v>526</v>
      </c>
      <c r="L19" s="5">
        <v>3</v>
      </c>
      <c r="M19" s="5">
        <v>19</v>
      </c>
      <c r="N19" s="5">
        <v>2709</v>
      </c>
      <c r="O19" s="5">
        <v>374</v>
      </c>
      <c r="P19" s="6">
        <v>0</v>
      </c>
      <c r="Q19" s="5">
        <v>46</v>
      </c>
      <c r="R19" s="5">
        <v>0</v>
      </c>
      <c r="S19" s="5">
        <v>3685</v>
      </c>
    </row>
    <row r="20" spans="1:19" ht="16" thickBot="1" x14ac:dyDescent="0.25">
      <c r="A20" s="6">
        <v>2001</v>
      </c>
      <c r="B20" s="6">
        <v>0</v>
      </c>
      <c r="C20" s="5">
        <v>0</v>
      </c>
      <c r="D20" s="5">
        <v>0</v>
      </c>
      <c r="E20" s="5">
        <v>9</v>
      </c>
      <c r="F20" s="5">
        <v>0</v>
      </c>
      <c r="G20" s="5">
        <v>0</v>
      </c>
      <c r="H20" s="5">
        <v>0</v>
      </c>
      <c r="I20" s="6">
        <v>0</v>
      </c>
      <c r="J20" s="5">
        <v>0</v>
      </c>
      <c r="K20" s="5">
        <v>1231</v>
      </c>
      <c r="L20" s="5">
        <v>2</v>
      </c>
      <c r="M20" s="5">
        <v>22</v>
      </c>
      <c r="N20" s="5">
        <v>3017</v>
      </c>
      <c r="O20" s="5">
        <v>413</v>
      </c>
      <c r="P20" s="6">
        <v>0</v>
      </c>
      <c r="Q20" s="5">
        <v>42</v>
      </c>
      <c r="R20" s="5">
        <v>0</v>
      </c>
      <c r="S20" s="5">
        <v>4736</v>
      </c>
    </row>
    <row r="21" spans="1:19" ht="16" thickBot="1" x14ac:dyDescent="0.25">
      <c r="A21" s="6">
        <v>2002</v>
      </c>
      <c r="B21" s="6">
        <v>0</v>
      </c>
      <c r="C21" s="5">
        <v>219</v>
      </c>
      <c r="D21" s="5">
        <v>0</v>
      </c>
      <c r="E21" s="5">
        <v>30</v>
      </c>
      <c r="F21" s="5">
        <v>0</v>
      </c>
      <c r="G21" s="5">
        <v>0</v>
      </c>
      <c r="H21" s="5">
        <v>6</v>
      </c>
      <c r="I21" s="6">
        <v>0</v>
      </c>
      <c r="J21" s="5">
        <v>0</v>
      </c>
      <c r="K21" s="5">
        <v>432</v>
      </c>
      <c r="L21" s="5">
        <v>5</v>
      </c>
      <c r="M21" s="5">
        <v>11</v>
      </c>
      <c r="N21" s="5">
        <v>3568</v>
      </c>
      <c r="O21" s="5">
        <v>178</v>
      </c>
      <c r="P21" s="6">
        <v>0</v>
      </c>
      <c r="Q21" s="5">
        <v>29</v>
      </c>
      <c r="R21" s="5">
        <v>0</v>
      </c>
      <c r="S21" s="5">
        <v>4478</v>
      </c>
    </row>
    <row r="22" spans="1:19" ht="16" thickBot="1" x14ac:dyDescent="0.25">
      <c r="A22" s="6">
        <v>2003</v>
      </c>
      <c r="B22" s="6">
        <v>0</v>
      </c>
      <c r="C22" s="5">
        <v>0</v>
      </c>
      <c r="D22" s="5">
        <v>21</v>
      </c>
      <c r="E22" s="5">
        <v>13</v>
      </c>
      <c r="F22" s="5">
        <v>0</v>
      </c>
      <c r="G22" s="5">
        <v>0</v>
      </c>
      <c r="H22" s="5">
        <v>0</v>
      </c>
      <c r="I22" s="6">
        <v>0</v>
      </c>
      <c r="J22" s="5">
        <v>0</v>
      </c>
      <c r="K22" s="5">
        <v>541</v>
      </c>
      <c r="L22" s="5">
        <v>4</v>
      </c>
      <c r="M22" s="5">
        <v>9</v>
      </c>
      <c r="N22" s="5">
        <v>1887</v>
      </c>
      <c r="O22" s="5">
        <v>216</v>
      </c>
      <c r="P22" s="6">
        <v>0</v>
      </c>
      <c r="Q22" s="5">
        <v>35</v>
      </c>
      <c r="R22" s="5">
        <v>0</v>
      </c>
      <c r="S22" s="5">
        <v>2726</v>
      </c>
    </row>
    <row r="23" spans="1:19" ht="16" thickBot="1" x14ac:dyDescent="0.25">
      <c r="A23" s="6">
        <v>2004</v>
      </c>
      <c r="B23" s="6">
        <v>0</v>
      </c>
      <c r="C23" s="5">
        <v>0</v>
      </c>
      <c r="D23" s="5">
        <v>0</v>
      </c>
      <c r="E23" s="5">
        <v>5</v>
      </c>
      <c r="F23" s="5">
        <v>0</v>
      </c>
      <c r="G23" s="5">
        <v>0</v>
      </c>
      <c r="H23" s="5">
        <v>0</v>
      </c>
      <c r="I23" s="6">
        <v>0</v>
      </c>
      <c r="J23" s="5">
        <v>0</v>
      </c>
      <c r="K23" s="5">
        <v>1369</v>
      </c>
      <c r="L23" s="5">
        <v>1</v>
      </c>
      <c r="M23" s="5">
        <v>26</v>
      </c>
      <c r="N23" s="5">
        <v>3219</v>
      </c>
      <c r="O23" s="5">
        <v>182</v>
      </c>
      <c r="P23" s="6">
        <v>0</v>
      </c>
      <c r="Q23" s="5">
        <v>39</v>
      </c>
      <c r="R23" s="5">
        <v>0</v>
      </c>
      <c r="S23" s="5">
        <v>4841</v>
      </c>
    </row>
    <row r="24" spans="1:19" ht="16" thickBot="1" x14ac:dyDescent="0.25">
      <c r="A24" s="6">
        <v>2005</v>
      </c>
      <c r="B24" s="6">
        <v>0</v>
      </c>
      <c r="C24" s="5">
        <v>170</v>
      </c>
      <c r="D24" s="5">
        <v>0</v>
      </c>
      <c r="E24" s="5">
        <v>5</v>
      </c>
      <c r="F24" s="5">
        <v>0</v>
      </c>
      <c r="G24" s="5">
        <v>0</v>
      </c>
      <c r="H24" s="5">
        <v>0</v>
      </c>
      <c r="I24" s="6">
        <v>0</v>
      </c>
      <c r="J24" s="5">
        <v>0</v>
      </c>
      <c r="K24" s="5">
        <v>1223</v>
      </c>
      <c r="L24" s="5">
        <v>0</v>
      </c>
      <c r="M24" s="5">
        <v>12</v>
      </c>
      <c r="N24" s="5">
        <v>2882</v>
      </c>
      <c r="O24" s="5">
        <v>660</v>
      </c>
      <c r="P24" s="6">
        <v>0</v>
      </c>
      <c r="Q24" s="5">
        <v>21</v>
      </c>
      <c r="R24" s="5">
        <v>0</v>
      </c>
      <c r="S24" s="5">
        <v>4973</v>
      </c>
    </row>
    <row r="25" spans="1:19" ht="16" thickBot="1" x14ac:dyDescent="0.25">
      <c r="A25" s="6">
        <v>2006</v>
      </c>
      <c r="B25" s="6">
        <v>0</v>
      </c>
      <c r="C25" s="5">
        <v>0</v>
      </c>
      <c r="D25" s="5">
        <v>12</v>
      </c>
      <c r="E25" s="5">
        <v>7</v>
      </c>
      <c r="F25" s="5">
        <v>8</v>
      </c>
      <c r="G25" s="5">
        <v>0</v>
      </c>
      <c r="H25" s="5">
        <v>0</v>
      </c>
      <c r="I25" s="6">
        <v>0</v>
      </c>
      <c r="J25" s="5">
        <v>196</v>
      </c>
      <c r="K25" s="5">
        <v>1647</v>
      </c>
      <c r="L25" s="5">
        <v>201</v>
      </c>
      <c r="M25" s="5">
        <v>20</v>
      </c>
      <c r="N25" s="5">
        <v>4479</v>
      </c>
      <c r="O25" s="5">
        <v>27</v>
      </c>
      <c r="P25" s="6">
        <v>0</v>
      </c>
      <c r="Q25" s="5">
        <v>2</v>
      </c>
      <c r="R25" s="5">
        <v>0</v>
      </c>
      <c r="S25" s="5">
        <v>6599</v>
      </c>
    </row>
    <row r="26" spans="1:19" ht="16" thickBot="1" x14ac:dyDescent="0.25">
      <c r="A26" s="6">
        <v>2007</v>
      </c>
      <c r="B26" s="6">
        <v>0</v>
      </c>
      <c r="C26" s="5">
        <v>0</v>
      </c>
      <c r="D26" s="5">
        <v>23</v>
      </c>
      <c r="E26" s="5">
        <v>6</v>
      </c>
      <c r="F26" s="5">
        <v>3</v>
      </c>
      <c r="G26" s="5">
        <v>0</v>
      </c>
      <c r="H26" s="5">
        <v>0</v>
      </c>
      <c r="I26" s="6">
        <v>0</v>
      </c>
      <c r="J26" s="5">
        <v>0</v>
      </c>
      <c r="K26" s="5">
        <v>955</v>
      </c>
      <c r="L26" s="5">
        <v>200</v>
      </c>
      <c r="M26" s="5">
        <v>45</v>
      </c>
      <c r="N26" s="5">
        <v>5557</v>
      </c>
      <c r="O26" s="5">
        <v>7</v>
      </c>
      <c r="P26" s="6">
        <v>0</v>
      </c>
      <c r="Q26" s="5">
        <v>5</v>
      </c>
      <c r="R26" s="5">
        <v>0</v>
      </c>
      <c r="S26" s="5">
        <v>6801</v>
      </c>
    </row>
    <row r="27" spans="1:19" ht="16" thickBot="1" x14ac:dyDescent="0.25">
      <c r="A27" s="6">
        <v>2008</v>
      </c>
      <c r="B27" s="6">
        <v>0</v>
      </c>
      <c r="C27" s="5">
        <v>0</v>
      </c>
      <c r="D27" s="5">
        <v>4</v>
      </c>
      <c r="E27" s="5">
        <v>1</v>
      </c>
      <c r="F27" s="5">
        <v>3</v>
      </c>
      <c r="G27" s="5">
        <v>0</v>
      </c>
      <c r="H27" s="5">
        <v>0</v>
      </c>
      <c r="I27" s="6">
        <v>0</v>
      </c>
      <c r="J27" s="5">
        <v>0</v>
      </c>
      <c r="K27" s="5">
        <v>1228</v>
      </c>
      <c r="L27" s="5">
        <v>200</v>
      </c>
      <c r="M27" s="5">
        <v>45</v>
      </c>
      <c r="N27" s="5">
        <v>3734</v>
      </c>
      <c r="O27" s="5">
        <v>94</v>
      </c>
      <c r="P27" s="6">
        <v>0</v>
      </c>
      <c r="Q27" s="5">
        <v>10</v>
      </c>
      <c r="R27" s="5">
        <v>0</v>
      </c>
      <c r="S27" s="5">
        <v>5319</v>
      </c>
    </row>
    <row r="28" spans="1:19" ht="16" thickBot="1" x14ac:dyDescent="0.25">
      <c r="A28" s="6">
        <v>2009</v>
      </c>
      <c r="B28" s="6">
        <v>0</v>
      </c>
      <c r="C28" s="5">
        <v>0</v>
      </c>
      <c r="D28" s="5">
        <v>10</v>
      </c>
      <c r="E28" s="5">
        <v>19</v>
      </c>
      <c r="F28" s="5">
        <v>3</v>
      </c>
      <c r="G28" s="5">
        <v>0</v>
      </c>
      <c r="H28" s="5">
        <v>2</v>
      </c>
      <c r="I28" s="6">
        <v>0</v>
      </c>
      <c r="J28" s="5">
        <v>0</v>
      </c>
      <c r="K28" s="5">
        <v>1256</v>
      </c>
      <c r="L28" s="5">
        <v>204</v>
      </c>
      <c r="M28" s="5">
        <v>228</v>
      </c>
      <c r="N28" s="5">
        <v>1321</v>
      </c>
      <c r="O28" s="5">
        <v>210</v>
      </c>
      <c r="P28" s="6">
        <v>0</v>
      </c>
      <c r="Q28" s="5">
        <v>8</v>
      </c>
      <c r="R28" s="5">
        <v>0</v>
      </c>
      <c r="S28" s="5">
        <v>3261</v>
      </c>
    </row>
    <row r="29" spans="1:19" ht="16" thickBot="1" x14ac:dyDescent="0.25">
      <c r="A29" s="6">
        <v>2010</v>
      </c>
      <c r="B29" s="6">
        <v>0</v>
      </c>
      <c r="C29" s="5">
        <v>0</v>
      </c>
      <c r="D29" s="5">
        <v>2</v>
      </c>
      <c r="E29" s="5">
        <v>14</v>
      </c>
      <c r="F29" s="5">
        <v>0</v>
      </c>
      <c r="G29" s="5">
        <v>0</v>
      </c>
      <c r="H29" s="5">
        <v>0</v>
      </c>
      <c r="I29" s="6">
        <v>0</v>
      </c>
      <c r="J29" s="5">
        <v>0</v>
      </c>
      <c r="K29" s="5">
        <v>615</v>
      </c>
      <c r="L29" s="5">
        <v>3</v>
      </c>
      <c r="M29" s="5">
        <v>11</v>
      </c>
      <c r="N29" s="5">
        <v>1423</v>
      </c>
      <c r="O29" s="5">
        <v>180</v>
      </c>
      <c r="P29" s="6">
        <v>0</v>
      </c>
      <c r="Q29" s="5">
        <v>4</v>
      </c>
      <c r="R29" s="5">
        <v>0</v>
      </c>
      <c r="S29" s="5">
        <v>2252</v>
      </c>
    </row>
    <row r="30" spans="1:19" ht="16" thickBot="1" x14ac:dyDescent="0.25">
      <c r="A30" s="6">
        <v>2011</v>
      </c>
      <c r="B30" s="6">
        <v>0</v>
      </c>
      <c r="C30" s="5">
        <v>0</v>
      </c>
      <c r="D30" s="5">
        <v>8</v>
      </c>
      <c r="E30" s="5">
        <v>80</v>
      </c>
      <c r="F30" s="5">
        <v>1</v>
      </c>
      <c r="G30" s="5">
        <v>0</v>
      </c>
      <c r="H30" s="5">
        <v>0</v>
      </c>
      <c r="I30" s="6">
        <v>0</v>
      </c>
      <c r="J30" s="5">
        <v>234</v>
      </c>
      <c r="K30" s="5">
        <v>766</v>
      </c>
      <c r="L30" s="5">
        <v>169</v>
      </c>
      <c r="M30" s="5">
        <v>21</v>
      </c>
      <c r="N30" s="5">
        <v>2628</v>
      </c>
      <c r="O30" s="5">
        <v>142</v>
      </c>
      <c r="P30" s="6">
        <v>0</v>
      </c>
      <c r="Q30" s="5">
        <v>36</v>
      </c>
      <c r="R30" s="5">
        <v>0</v>
      </c>
      <c r="S30" s="5">
        <v>4085</v>
      </c>
    </row>
    <row r="31" spans="1:19" ht="16" thickBot="1" x14ac:dyDescent="0.25">
      <c r="A31" s="6">
        <v>2012</v>
      </c>
      <c r="B31" s="6">
        <v>0</v>
      </c>
      <c r="C31" s="5">
        <v>0</v>
      </c>
      <c r="D31" s="5">
        <v>2</v>
      </c>
      <c r="E31" s="5">
        <v>35</v>
      </c>
      <c r="F31" s="5">
        <v>3</v>
      </c>
      <c r="G31" s="5">
        <v>0</v>
      </c>
      <c r="H31" s="5">
        <v>0</v>
      </c>
      <c r="I31" s="6">
        <v>0</v>
      </c>
      <c r="J31" s="5">
        <v>0</v>
      </c>
      <c r="K31" s="5">
        <v>476</v>
      </c>
      <c r="L31" s="5">
        <v>22</v>
      </c>
      <c r="M31" s="5">
        <v>1</v>
      </c>
      <c r="N31" s="5">
        <v>4795</v>
      </c>
      <c r="O31" s="5">
        <v>189</v>
      </c>
      <c r="P31" s="6">
        <v>0</v>
      </c>
      <c r="Q31" s="5">
        <v>14</v>
      </c>
      <c r="R31" s="5">
        <v>0</v>
      </c>
      <c r="S31" s="5">
        <v>5537</v>
      </c>
    </row>
    <row r="32" spans="1:19" ht="16" thickBot="1" x14ac:dyDescent="0.25">
      <c r="A32" s="6">
        <v>2013</v>
      </c>
      <c r="B32" s="6">
        <v>0</v>
      </c>
      <c r="C32" s="5">
        <v>0</v>
      </c>
      <c r="D32" s="5">
        <v>5</v>
      </c>
      <c r="E32" s="5">
        <v>48</v>
      </c>
      <c r="F32" s="5">
        <v>10</v>
      </c>
      <c r="G32" s="5">
        <v>0</v>
      </c>
      <c r="H32" s="5">
        <v>1</v>
      </c>
      <c r="I32" s="6">
        <v>0</v>
      </c>
      <c r="J32" s="5">
        <v>0</v>
      </c>
      <c r="K32" s="5">
        <v>1133</v>
      </c>
      <c r="L32" s="5">
        <v>26</v>
      </c>
      <c r="M32" s="5">
        <v>5</v>
      </c>
      <c r="N32" s="5">
        <v>4725</v>
      </c>
      <c r="O32" s="5">
        <v>192</v>
      </c>
      <c r="P32" s="6">
        <v>0</v>
      </c>
      <c r="Q32" s="5">
        <v>9</v>
      </c>
      <c r="R32" s="5">
        <v>0</v>
      </c>
      <c r="S32" s="5">
        <v>6154</v>
      </c>
    </row>
    <row r="33" spans="1:19" ht="16" thickBot="1" x14ac:dyDescent="0.25">
      <c r="A33" s="6">
        <v>2014</v>
      </c>
      <c r="B33" s="6">
        <v>0</v>
      </c>
      <c r="C33" s="5">
        <v>0</v>
      </c>
      <c r="D33" s="5">
        <v>3</v>
      </c>
      <c r="E33" s="5">
        <v>25</v>
      </c>
      <c r="F33" s="5">
        <v>3</v>
      </c>
      <c r="G33" s="5">
        <v>0</v>
      </c>
      <c r="H33" s="5">
        <v>0</v>
      </c>
      <c r="I33" s="6">
        <v>0</v>
      </c>
      <c r="J33" s="5">
        <v>0</v>
      </c>
      <c r="K33" s="5">
        <v>1321</v>
      </c>
      <c r="L33" s="5">
        <v>12</v>
      </c>
      <c r="M33" s="5">
        <v>0</v>
      </c>
      <c r="N33" s="5">
        <v>4000</v>
      </c>
      <c r="O33" s="5">
        <v>196</v>
      </c>
      <c r="P33" s="6">
        <v>0</v>
      </c>
      <c r="Q33" s="5">
        <v>14</v>
      </c>
      <c r="R33" s="5">
        <v>0</v>
      </c>
      <c r="S33" s="5">
        <v>5574</v>
      </c>
    </row>
    <row r="34" spans="1:19" ht="16" thickBot="1" x14ac:dyDescent="0.25">
      <c r="A34" s="6">
        <v>2015</v>
      </c>
      <c r="B34" s="6">
        <v>0</v>
      </c>
      <c r="C34" s="5">
        <v>0</v>
      </c>
      <c r="D34" s="5">
        <v>1</v>
      </c>
      <c r="E34" s="5">
        <v>17</v>
      </c>
      <c r="F34" s="5">
        <v>3</v>
      </c>
      <c r="G34" s="5">
        <v>0</v>
      </c>
      <c r="H34" s="5">
        <v>0</v>
      </c>
      <c r="I34" s="6">
        <v>0</v>
      </c>
      <c r="J34" s="5">
        <v>0</v>
      </c>
      <c r="K34" s="5">
        <v>1284</v>
      </c>
      <c r="L34" s="5">
        <v>8</v>
      </c>
      <c r="M34" s="5">
        <v>0</v>
      </c>
      <c r="N34" s="5">
        <v>7581</v>
      </c>
      <c r="O34" s="5">
        <v>151</v>
      </c>
      <c r="P34" s="6">
        <v>0</v>
      </c>
      <c r="Q34" s="5">
        <v>21</v>
      </c>
      <c r="R34" s="5">
        <v>0</v>
      </c>
      <c r="S34" s="5">
        <v>9066</v>
      </c>
    </row>
    <row r="35" spans="1:19" ht="16" thickBot="1" x14ac:dyDescent="0.25">
      <c r="A35" s="6">
        <v>2016</v>
      </c>
      <c r="B35" s="6">
        <v>2</v>
      </c>
      <c r="C35" s="5">
        <v>0</v>
      </c>
      <c r="D35" s="5">
        <v>19</v>
      </c>
      <c r="E35" s="5">
        <v>1</v>
      </c>
      <c r="F35" s="5">
        <v>10</v>
      </c>
      <c r="G35" s="5">
        <v>0</v>
      </c>
      <c r="H35" s="5">
        <v>0</v>
      </c>
      <c r="I35" s="6">
        <v>0</v>
      </c>
      <c r="J35" s="5">
        <v>0</v>
      </c>
      <c r="K35" s="5">
        <v>1594</v>
      </c>
      <c r="L35" s="5">
        <v>1</v>
      </c>
      <c r="M35" s="5">
        <v>13</v>
      </c>
      <c r="N35" s="5">
        <v>7608</v>
      </c>
      <c r="O35" s="5">
        <v>183</v>
      </c>
      <c r="P35" s="6">
        <v>0</v>
      </c>
      <c r="Q35" s="5">
        <v>0</v>
      </c>
      <c r="R35" s="5">
        <v>0</v>
      </c>
      <c r="S35" s="5">
        <v>9431</v>
      </c>
    </row>
    <row r="36" spans="1:19" ht="16" thickBot="1" x14ac:dyDescent="0.25">
      <c r="A36" s="6">
        <v>2017</v>
      </c>
      <c r="B36" s="6">
        <v>0</v>
      </c>
      <c r="C36" s="5">
        <v>4</v>
      </c>
      <c r="D36" s="5">
        <v>19</v>
      </c>
      <c r="E36" s="5">
        <v>17</v>
      </c>
      <c r="F36" s="5">
        <v>12</v>
      </c>
      <c r="G36" s="5">
        <v>3</v>
      </c>
      <c r="H36" s="5">
        <v>0</v>
      </c>
      <c r="I36" s="6">
        <v>0</v>
      </c>
      <c r="J36" s="5">
        <v>0</v>
      </c>
      <c r="K36" s="5">
        <v>2230</v>
      </c>
      <c r="L36" s="5">
        <v>17</v>
      </c>
      <c r="M36" s="5">
        <v>5</v>
      </c>
      <c r="N36" s="5">
        <v>7737</v>
      </c>
      <c r="O36" s="5">
        <v>42</v>
      </c>
      <c r="P36" s="6">
        <v>0</v>
      </c>
      <c r="Q36" s="5">
        <v>46</v>
      </c>
      <c r="R36" s="5">
        <v>0</v>
      </c>
      <c r="S36" s="5">
        <v>10132</v>
      </c>
    </row>
    <row r="37" spans="1:19" ht="16" thickBot="1" x14ac:dyDescent="0.25">
      <c r="A37" s="6">
        <v>2018</v>
      </c>
      <c r="B37" s="6">
        <v>2</v>
      </c>
      <c r="C37" s="5">
        <v>0</v>
      </c>
      <c r="D37" s="5">
        <v>1</v>
      </c>
      <c r="E37" s="5">
        <v>40</v>
      </c>
      <c r="F37" s="5">
        <v>29</v>
      </c>
      <c r="G37" s="5">
        <v>9</v>
      </c>
      <c r="H37" s="5">
        <v>0</v>
      </c>
      <c r="I37" s="6">
        <v>6</v>
      </c>
      <c r="J37" s="5">
        <v>0</v>
      </c>
      <c r="K37" s="5">
        <v>2611</v>
      </c>
      <c r="L37" s="5">
        <v>20</v>
      </c>
      <c r="M37" s="5">
        <v>0</v>
      </c>
      <c r="N37" s="5">
        <v>9590</v>
      </c>
      <c r="O37" s="5">
        <v>58</v>
      </c>
      <c r="P37" s="6">
        <v>30</v>
      </c>
      <c r="Q37" s="5">
        <v>0</v>
      </c>
      <c r="R37" s="5">
        <v>0</v>
      </c>
      <c r="S37" s="5">
        <v>12396</v>
      </c>
    </row>
    <row r="38" spans="1:19" ht="16" thickBot="1" x14ac:dyDescent="0.25">
      <c r="A38" s="6">
        <v>2019</v>
      </c>
      <c r="B38" s="6">
        <v>0</v>
      </c>
      <c r="C38" s="5">
        <v>0</v>
      </c>
      <c r="D38" s="5">
        <v>2</v>
      </c>
      <c r="E38" s="5">
        <v>2</v>
      </c>
      <c r="F38" s="5">
        <v>0</v>
      </c>
      <c r="G38" s="5">
        <v>0</v>
      </c>
      <c r="H38" s="5">
        <v>0</v>
      </c>
      <c r="I38" s="6">
        <v>0</v>
      </c>
      <c r="J38" s="5">
        <v>0</v>
      </c>
      <c r="K38" s="5">
        <v>1784</v>
      </c>
      <c r="L38" s="5">
        <v>0</v>
      </c>
      <c r="M38" s="5">
        <v>1</v>
      </c>
      <c r="N38" s="5">
        <v>8512</v>
      </c>
      <c r="O38" s="5">
        <v>68</v>
      </c>
      <c r="P38" s="6">
        <v>14</v>
      </c>
      <c r="Q38" s="5">
        <v>0</v>
      </c>
      <c r="R38" s="5">
        <v>0</v>
      </c>
      <c r="S38" s="5">
        <v>10383</v>
      </c>
    </row>
    <row r="39" spans="1:19" ht="16" thickBot="1" x14ac:dyDescent="0.25">
      <c r="A39" s="6" t="s">
        <v>293</v>
      </c>
      <c r="B39" s="6">
        <v>1</v>
      </c>
      <c r="C39" s="5">
        <v>0</v>
      </c>
      <c r="D39" s="5">
        <v>6</v>
      </c>
      <c r="E39" s="5">
        <v>15</v>
      </c>
      <c r="F39" s="5">
        <v>8</v>
      </c>
      <c r="G39" s="5">
        <v>2</v>
      </c>
      <c r="H39" s="5">
        <v>0</v>
      </c>
      <c r="I39" s="6">
        <v>6</v>
      </c>
      <c r="J39" s="5">
        <v>3</v>
      </c>
      <c r="K39" s="5">
        <v>1707</v>
      </c>
      <c r="L39" s="5">
        <v>1</v>
      </c>
      <c r="M39" s="5">
        <v>3</v>
      </c>
      <c r="N39" s="5">
        <v>8788</v>
      </c>
      <c r="O39" s="5">
        <v>60</v>
      </c>
      <c r="P39" s="6">
        <v>40</v>
      </c>
      <c r="Q39" s="5">
        <v>0</v>
      </c>
      <c r="R39" s="5">
        <v>0</v>
      </c>
      <c r="S39" s="5">
        <v>10640</v>
      </c>
    </row>
    <row r="40" spans="1:19" ht="16" thickBot="1" x14ac:dyDescent="0.25">
      <c r="A40" s="6" t="s">
        <v>309</v>
      </c>
      <c r="B40" s="6">
        <v>1</v>
      </c>
      <c r="C40" s="5">
        <v>0</v>
      </c>
      <c r="D40" s="5">
        <v>18</v>
      </c>
      <c r="E40" s="5">
        <v>50</v>
      </c>
      <c r="F40" s="5">
        <v>13</v>
      </c>
      <c r="G40" s="5">
        <v>0</v>
      </c>
      <c r="H40" s="5">
        <v>0</v>
      </c>
      <c r="I40" s="6">
        <v>0</v>
      </c>
      <c r="J40" s="5">
        <v>0</v>
      </c>
      <c r="K40" s="5">
        <v>2744</v>
      </c>
      <c r="L40" s="5">
        <v>5</v>
      </c>
      <c r="M40" s="5">
        <v>27</v>
      </c>
      <c r="N40" s="5">
        <v>10839</v>
      </c>
      <c r="O40" s="5">
        <v>105</v>
      </c>
      <c r="P40" s="6">
        <v>57</v>
      </c>
      <c r="Q40" s="5">
        <v>0</v>
      </c>
      <c r="R40" s="5">
        <v>0</v>
      </c>
      <c r="S40" s="5">
        <v>13859</v>
      </c>
    </row>
    <row r="41" spans="1:19" x14ac:dyDescent="0.2">
      <c r="A41" s="9" t="s">
        <v>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5AC95-A966-4312-BC4E-3A25BFB96C42}">
  <dimension ref="A1:N48"/>
  <sheetViews>
    <sheetView tabSelected="1" workbookViewId="0">
      <selection activeCell="F44" sqref="F44"/>
    </sheetView>
  </sheetViews>
  <sheetFormatPr baseColWidth="10" defaultColWidth="8.83203125" defaultRowHeight="15" x14ac:dyDescent="0.2"/>
  <cols>
    <col min="9" max="9" width="11" bestFit="1" customWidth="1"/>
  </cols>
  <sheetData>
    <row r="1" spans="1:6" ht="16" thickBot="1" x14ac:dyDescent="0.25">
      <c r="A1" s="1" t="s">
        <v>38</v>
      </c>
    </row>
    <row r="2" spans="1:6" ht="27" thickBot="1" x14ac:dyDescent="0.25">
      <c r="A2" s="16" t="s">
        <v>1</v>
      </c>
      <c r="B2" s="17" t="s">
        <v>39</v>
      </c>
      <c r="C2" s="17" t="s">
        <v>40</v>
      </c>
      <c r="D2" s="17" t="s">
        <v>41</v>
      </c>
      <c r="E2" s="18" t="s">
        <v>42</v>
      </c>
      <c r="F2" s="18" t="s">
        <v>37</v>
      </c>
    </row>
    <row r="3" spans="1:6" ht="16" thickBot="1" x14ac:dyDescent="0.25">
      <c r="A3" s="5">
        <v>1980</v>
      </c>
      <c r="B3" s="5">
        <v>1189</v>
      </c>
      <c r="C3" s="5">
        <v>336</v>
      </c>
      <c r="D3" s="5">
        <v>11759</v>
      </c>
      <c r="E3" s="5" t="s">
        <v>43</v>
      </c>
      <c r="F3" s="5" t="s">
        <v>43</v>
      </c>
    </row>
    <row r="4" spans="1:6" ht="16" thickBot="1" x14ac:dyDescent="0.25">
      <c r="A4" s="5">
        <v>1981</v>
      </c>
      <c r="B4" s="5">
        <v>730</v>
      </c>
      <c r="C4" s="5">
        <v>459</v>
      </c>
      <c r="D4" s="5">
        <v>13829</v>
      </c>
      <c r="E4" s="5" t="s">
        <v>43</v>
      </c>
      <c r="F4" s="5" t="s">
        <v>43</v>
      </c>
    </row>
    <row r="5" spans="1:6" ht="16" thickBot="1" x14ac:dyDescent="0.25">
      <c r="A5" s="5">
        <v>1982</v>
      </c>
      <c r="B5" s="5">
        <v>748</v>
      </c>
      <c r="C5" s="5">
        <v>679</v>
      </c>
      <c r="D5" s="5">
        <v>15362</v>
      </c>
      <c r="E5" s="5" t="s">
        <v>43</v>
      </c>
      <c r="F5" s="5" t="s">
        <v>43</v>
      </c>
    </row>
    <row r="6" spans="1:6" ht="16" thickBot="1" x14ac:dyDescent="0.25">
      <c r="A6" s="5">
        <v>1983</v>
      </c>
      <c r="B6" s="5">
        <v>1648</v>
      </c>
      <c r="C6" s="5">
        <v>1388</v>
      </c>
      <c r="D6" s="5">
        <v>19111</v>
      </c>
      <c r="E6" s="5" t="s">
        <v>43</v>
      </c>
      <c r="F6" s="5" t="s">
        <v>43</v>
      </c>
    </row>
    <row r="7" spans="1:6" ht="16" thickBot="1" x14ac:dyDescent="0.25">
      <c r="A7" s="5">
        <v>1984</v>
      </c>
      <c r="B7" s="5">
        <v>1200</v>
      </c>
      <c r="C7" s="5">
        <v>1453</v>
      </c>
      <c r="D7" s="5">
        <v>19230</v>
      </c>
      <c r="E7" s="5" t="s">
        <v>43</v>
      </c>
      <c r="F7" s="5" t="s">
        <v>43</v>
      </c>
    </row>
    <row r="8" spans="1:6" ht="16" thickBot="1" x14ac:dyDescent="0.25">
      <c r="A8" s="5">
        <v>1985</v>
      </c>
      <c r="B8" s="5">
        <v>1668</v>
      </c>
      <c r="C8" s="5">
        <v>750</v>
      </c>
      <c r="D8" s="5">
        <v>17527</v>
      </c>
      <c r="E8" s="5" t="s">
        <v>43</v>
      </c>
      <c r="F8" s="5" t="s">
        <v>43</v>
      </c>
    </row>
    <row r="9" spans="1:6" ht="16" thickBot="1" x14ac:dyDescent="0.25">
      <c r="A9" s="5">
        <v>1986</v>
      </c>
      <c r="B9" s="5">
        <v>1677</v>
      </c>
      <c r="C9" s="5">
        <v>497</v>
      </c>
      <c r="D9" s="5">
        <v>20701</v>
      </c>
      <c r="E9" s="5" t="s">
        <v>43</v>
      </c>
      <c r="F9" s="5" t="s">
        <v>43</v>
      </c>
    </row>
    <row r="10" spans="1:6" ht="16" thickBot="1" x14ac:dyDescent="0.25">
      <c r="A10" s="5">
        <v>1987</v>
      </c>
      <c r="B10" s="5">
        <v>2239</v>
      </c>
      <c r="C10" s="5">
        <v>588</v>
      </c>
      <c r="D10" s="5">
        <v>16285</v>
      </c>
      <c r="E10" s="5" t="s">
        <v>43</v>
      </c>
      <c r="F10" s="5" t="s">
        <v>43</v>
      </c>
    </row>
    <row r="11" spans="1:6" ht="16" thickBot="1" x14ac:dyDescent="0.25">
      <c r="A11" s="5">
        <v>1988</v>
      </c>
      <c r="B11" s="5">
        <v>2815</v>
      </c>
      <c r="C11" s="5">
        <v>838</v>
      </c>
      <c r="D11" s="5">
        <v>15934</v>
      </c>
      <c r="E11" s="5" t="s">
        <v>43</v>
      </c>
      <c r="F11" s="5" t="s">
        <v>43</v>
      </c>
    </row>
    <row r="12" spans="1:6" ht="16" thickBot="1" x14ac:dyDescent="0.25">
      <c r="A12" s="5">
        <v>1989</v>
      </c>
      <c r="B12" s="5">
        <v>1342</v>
      </c>
      <c r="C12" s="5">
        <v>197</v>
      </c>
      <c r="D12" s="5">
        <v>18599</v>
      </c>
      <c r="E12" s="5" t="s">
        <v>43</v>
      </c>
      <c r="F12" s="5" t="s">
        <v>43</v>
      </c>
    </row>
    <row r="13" spans="1:6" ht="16" thickBot="1" x14ac:dyDescent="0.25">
      <c r="A13" s="5">
        <v>1990</v>
      </c>
      <c r="B13" s="5">
        <v>1372</v>
      </c>
      <c r="C13" s="5">
        <v>1491</v>
      </c>
      <c r="D13" s="5">
        <v>20325</v>
      </c>
      <c r="E13" s="5" t="s">
        <v>43</v>
      </c>
      <c r="F13" s="5" t="s">
        <v>43</v>
      </c>
    </row>
    <row r="14" spans="1:6" ht="16" thickBot="1" x14ac:dyDescent="0.25">
      <c r="A14" s="5">
        <v>1991</v>
      </c>
      <c r="B14" s="5">
        <v>1904</v>
      </c>
      <c r="C14" s="5">
        <v>4552</v>
      </c>
      <c r="D14" s="5">
        <v>26864</v>
      </c>
      <c r="E14" s="5" t="s">
        <v>43</v>
      </c>
      <c r="F14" s="5" t="s">
        <v>43</v>
      </c>
    </row>
    <row r="15" spans="1:6" ht="16" thickBot="1" x14ac:dyDescent="0.25">
      <c r="A15" s="5">
        <v>1992</v>
      </c>
      <c r="B15" s="5">
        <v>1679</v>
      </c>
      <c r="C15" s="5">
        <v>1787</v>
      </c>
      <c r="D15" s="5">
        <v>5787</v>
      </c>
      <c r="E15" s="5" t="s">
        <v>43</v>
      </c>
      <c r="F15" s="5" t="s">
        <v>43</v>
      </c>
    </row>
    <row r="16" spans="1:6" ht="16" thickBot="1" x14ac:dyDescent="0.25">
      <c r="A16" s="5">
        <v>1993</v>
      </c>
      <c r="B16" s="5">
        <v>1497</v>
      </c>
      <c r="C16" s="5">
        <v>2493</v>
      </c>
      <c r="D16" s="5">
        <v>7889</v>
      </c>
      <c r="E16" s="5" t="s">
        <v>43</v>
      </c>
      <c r="F16" s="5" t="s">
        <v>43</v>
      </c>
    </row>
    <row r="17" spans="1:14" ht="16" thickBot="1" x14ac:dyDescent="0.25">
      <c r="A17" s="5">
        <v>1994</v>
      </c>
      <c r="B17" s="5">
        <v>1403</v>
      </c>
      <c r="C17" s="5">
        <v>2392</v>
      </c>
      <c r="D17" s="5">
        <v>5353</v>
      </c>
      <c r="E17" s="5" t="s">
        <v>43</v>
      </c>
      <c r="F17" s="5" t="s">
        <v>43</v>
      </c>
    </row>
    <row r="18" spans="1:14" ht="16" thickBot="1" x14ac:dyDescent="0.25">
      <c r="A18" s="5">
        <v>1995</v>
      </c>
      <c r="B18" s="5">
        <v>1500</v>
      </c>
      <c r="C18" s="5">
        <v>4034</v>
      </c>
      <c r="D18" s="5">
        <v>5494</v>
      </c>
      <c r="E18" s="5" t="s">
        <v>43</v>
      </c>
      <c r="F18" s="5" t="s">
        <v>43</v>
      </c>
    </row>
    <row r="19" spans="1:14" ht="16" thickBot="1" x14ac:dyDescent="0.25">
      <c r="A19" s="5">
        <v>1996</v>
      </c>
      <c r="B19" s="5">
        <v>1480</v>
      </c>
      <c r="C19" s="5">
        <v>4616</v>
      </c>
      <c r="D19" s="5">
        <v>7977</v>
      </c>
      <c r="E19" s="5" t="s">
        <v>43</v>
      </c>
      <c r="F19" s="5" t="s">
        <v>43</v>
      </c>
    </row>
    <row r="20" spans="1:14" ht="16" thickBot="1" x14ac:dyDescent="0.25">
      <c r="A20" s="5">
        <v>1997</v>
      </c>
      <c r="B20" s="5">
        <v>998</v>
      </c>
      <c r="C20" s="5">
        <v>3378</v>
      </c>
      <c r="D20" s="5">
        <v>5198</v>
      </c>
      <c r="E20" s="5" t="s">
        <v>43</v>
      </c>
      <c r="F20" s="5" t="s">
        <v>43</v>
      </c>
    </row>
    <row r="21" spans="1:14" ht="16" thickBot="1" x14ac:dyDescent="0.25">
      <c r="A21" s="5">
        <v>1998</v>
      </c>
      <c r="B21" s="5">
        <v>1327</v>
      </c>
      <c r="C21" s="5">
        <v>7395</v>
      </c>
      <c r="D21" s="5">
        <v>6664</v>
      </c>
      <c r="E21" s="5" t="s">
        <v>43</v>
      </c>
      <c r="F21" s="5" t="s">
        <v>43</v>
      </c>
    </row>
    <row r="22" spans="1:14" ht="16" thickBot="1" x14ac:dyDescent="0.25">
      <c r="A22" s="5">
        <v>1999</v>
      </c>
      <c r="B22" s="5">
        <v>2565</v>
      </c>
      <c r="C22" s="5">
        <v>6804</v>
      </c>
      <c r="D22" s="5">
        <v>10177</v>
      </c>
      <c r="E22" s="5" t="s">
        <v>43</v>
      </c>
      <c r="F22" s="5" t="s">
        <v>43</v>
      </c>
    </row>
    <row r="23" spans="1:14" ht="16" thickBot="1" x14ac:dyDescent="0.25">
      <c r="A23" s="5">
        <v>2000</v>
      </c>
      <c r="B23" s="5">
        <v>1707</v>
      </c>
      <c r="C23" s="5">
        <v>5029</v>
      </c>
      <c r="D23" s="5">
        <v>7700</v>
      </c>
      <c r="E23" s="5" t="s">
        <v>43</v>
      </c>
      <c r="F23" s="5" t="s">
        <v>43</v>
      </c>
    </row>
    <row r="24" spans="1:14" ht="16" thickBot="1" x14ac:dyDescent="0.25">
      <c r="A24" s="5">
        <v>2001</v>
      </c>
      <c r="B24" s="5">
        <v>2041</v>
      </c>
      <c r="C24" s="5">
        <v>6303</v>
      </c>
      <c r="D24" s="5">
        <v>7968</v>
      </c>
      <c r="E24" s="5" t="s">
        <v>43</v>
      </c>
      <c r="F24" s="5" t="s">
        <v>43</v>
      </c>
    </row>
    <row r="25" spans="1:14" ht="16" thickBot="1" x14ac:dyDescent="0.25">
      <c r="A25" s="5">
        <v>2002</v>
      </c>
      <c r="B25" s="5">
        <v>1737</v>
      </c>
      <c r="C25" s="5">
        <v>5309</v>
      </c>
      <c r="D25" s="5">
        <v>6115</v>
      </c>
      <c r="E25" s="5" t="s">
        <v>43</v>
      </c>
      <c r="F25" s="5" t="s">
        <v>43</v>
      </c>
    </row>
    <row r="26" spans="1:14" ht="16" thickBot="1" x14ac:dyDescent="0.25">
      <c r="A26" s="5">
        <v>2003</v>
      </c>
      <c r="B26" s="5">
        <v>2046</v>
      </c>
      <c r="C26" s="5">
        <v>5483</v>
      </c>
      <c r="D26" s="5">
        <v>6049</v>
      </c>
      <c r="E26" s="5" t="s">
        <v>43</v>
      </c>
      <c r="F26" s="5" t="s">
        <v>43</v>
      </c>
    </row>
    <row r="27" spans="1:14" ht="16" thickBot="1" x14ac:dyDescent="0.25">
      <c r="A27" s="5">
        <v>2004</v>
      </c>
      <c r="B27" s="5">
        <v>2290</v>
      </c>
      <c r="C27" s="5">
        <v>7135</v>
      </c>
      <c r="D27" s="5">
        <v>8778</v>
      </c>
      <c r="E27" s="5">
        <v>599</v>
      </c>
      <c r="F27" s="5" t="s">
        <v>43</v>
      </c>
    </row>
    <row r="28" spans="1:14" ht="16" thickBot="1" x14ac:dyDescent="0.25">
      <c r="A28" s="5">
        <v>2005</v>
      </c>
      <c r="B28" s="5">
        <v>1842</v>
      </c>
      <c r="C28" s="5">
        <v>7539</v>
      </c>
      <c r="D28" s="5">
        <v>9420</v>
      </c>
      <c r="E28" s="5">
        <v>447</v>
      </c>
      <c r="F28" s="5" t="s">
        <v>43</v>
      </c>
    </row>
    <row r="29" spans="1:14" ht="16" thickBot="1" x14ac:dyDescent="0.25">
      <c r="A29" s="5">
        <v>2006</v>
      </c>
      <c r="B29" s="5">
        <v>1503</v>
      </c>
      <c r="C29" s="5">
        <v>6146</v>
      </c>
      <c r="D29" s="5">
        <v>10042</v>
      </c>
      <c r="E29" s="5">
        <v>205</v>
      </c>
      <c r="F29" s="5" t="s">
        <v>43</v>
      </c>
    </row>
    <row r="30" spans="1:14" ht="16" thickBot="1" x14ac:dyDescent="0.25">
      <c r="A30" s="5">
        <v>2007</v>
      </c>
      <c r="B30" s="5">
        <v>997</v>
      </c>
      <c r="C30" s="5">
        <v>4503</v>
      </c>
      <c r="D30" s="5">
        <v>9618</v>
      </c>
      <c r="E30" s="5">
        <v>119</v>
      </c>
      <c r="F30" s="5" t="s">
        <v>43</v>
      </c>
    </row>
    <row r="31" spans="1:14" ht="16" thickBot="1" x14ac:dyDescent="0.25">
      <c r="A31" s="5">
        <v>2008</v>
      </c>
      <c r="B31" s="5">
        <v>901</v>
      </c>
      <c r="C31" s="5">
        <v>3575</v>
      </c>
      <c r="D31" s="5">
        <v>9285</v>
      </c>
      <c r="E31" s="5">
        <v>9</v>
      </c>
      <c r="F31" s="5">
        <v>8</v>
      </c>
      <c r="I31" s="47"/>
      <c r="J31" s="47"/>
      <c r="K31" s="47"/>
      <c r="L31" s="47"/>
      <c r="M31" s="47"/>
      <c r="N31" s="47"/>
    </row>
    <row r="32" spans="1:14" ht="16" thickBot="1" x14ac:dyDescent="0.25">
      <c r="A32" s="5">
        <v>2009</v>
      </c>
      <c r="B32" s="5">
        <v>1409</v>
      </c>
      <c r="C32" s="5">
        <v>4952</v>
      </c>
      <c r="D32" s="5">
        <v>6583</v>
      </c>
      <c r="E32" s="5">
        <v>34</v>
      </c>
      <c r="F32" s="5">
        <v>18</v>
      </c>
      <c r="I32" s="47"/>
      <c r="J32" s="47"/>
      <c r="K32" s="47"/>
      <c r="L32" s="47"/>
      <c r="M32" s="47"/>
      <c r="N32" s="47"/>
    </row>
    <row r="33" spans="1:14" ht="16" thickBot="1" x14ac:dyDescent="0.25">
      <c r="A33" s="5">
        <v>2010</v>
      </c>
      <c r="B33" s="5">
        <v>1449</v>
      </c>
      <c r="C33" s="5">
        <v>5427</v>
      </c>
      <c r="D33" s="5">
        <v>8165</v>
      </c>
      <c r="E33" s="5">
        <v>170</v>
      </c>
      <c r="F33" s="5">
        <v>10</v>
      </c>
      <c r="I33" s="47"/>
      <c r="J33" s="47"/>
      <c r="K33" s="47"/>
      <c r="L33" s="47"/>
      <c r="M33" s="47"/>
      <c r="N33" s="47"/>
    </row>
    <row r="34" spans="1:14" ht="16" thickBot="1" x14ac:dyDescent="0.25">
      <c r="A34" s="5">
        <v>2011</v>
      </c>
      <c r="B34" s="5">
        <v>1583</v>
      </c>
      <c r="C34" s="5">
        <v>5039</v>
      </c>
      <c r="D34" s="5">
        <v>9351</v>
      </c>
      <c r="E34" s="5">
        <v>239</v>
      </c>
      <c r="F34" s="5">
        <v>15</v>
      </c>
      <c r="I34" s="47"/>
      <c r="J34" s="47"/>
      <c r="K34" s="47"/>
      <c r="L34" s="47"/>
      <c r="M34" s="47"/>
      <c r="N34" s="47"/>
    </row>
    <row r="35" spans="1:14" ht="16" thickBot="1" x14ac:dyDescent="0.25">
      <c r="A35" s="5">
        <v>2012</v>
      </c>
      <c r="B35" s="5">
        <v>1929</v>
      </c>
      <c r="C35" s="5">
        <v>5602</v>
      </c>
      <c r="D35" s="5">
        <v>12130</v>
      </c>
      <c r="E35" s="5">
        <v>413</v>
      </c>
      <c r="F35" s="5">
        <v>5</v>
      </c>
      <c r="I35" s="47"/>
      <c r="J35" s="47"/>
      <c r="K35" s="47"/>
      <c r="L35" s="47"/>
      <c r="M35" s="47"/>
      <c r="N35" s="47"/>
    </row>
    <row r="36" spans="1:14" ht="16" thickBot="1" x14ac:dyDescent="0.25">
      <c r="A36" s="5">
        <v>2013</v>
      </c>
      <c r="B36" s="5">
        <v>2398</v>
      </c>
      <c r="C36" s="5">
        <v>5805</v>
      </c>
      <c r="D36" s="5">
        <v>13791</v>
      </c>
      <c r="E36" s="5">
        <v>176</v>
      </c>
      <c r="F36" s="5">
        <v>0</v>
      </c>
      <c r="I36" s="47"/>
      <c r="J36" s="47"/>
      <c r="K36" s="47"/>
      <c r="L36" s="47"/>
      <c r="M36" s="47"/>
      <c r="N36" s="47"/>
    </row>
    <row r="37" spans="1:14" ht="16" thickBot="1" x14ac:dyDescent="0.25">
      <c r="A37" s="5">
        <v>2014</v>
      </c>
      <c r="B37" s="5">
        <v>2647</v>
      </c>
      <c r="C37" s="5">
        <v>6166</v>
      </c>
      <c r="D37" s="5">
        <v>13673</v>
      </c>
      <c r="E37" s="5">
        <v>183</v>
      </c>
      <c r="F37" s="5">
        <v>0</v>
      </c>
      <c r="I37" s="47"/>
      <c r="J37" s="47"/>
      <c r="K37" s="47"/>
      <c r="L37" s="47"/>
      <c r="M37" s="47"/>
      <c r="N37" s="47"/>
    </row>
    <row r="38" spans="1:14" ht="16" thickBot="1" x14ac:dyDescent="0.25">
      <c r="A38" s="5">
        <v>2015</v>
      </c>
      <c r="B38" s="5">
        <v>2508</v>
      </c>
      <c r="C38" s="5">
        <v>6287</v>
      </c>
      <c r="D38" s="5">
        <v>15445</v>
      </c>
      <c r="E38" s="5">
        <v>489</v>
      </c>
      <c r="F38" s="5">
        <v>18</v>
      </c>
      <c r="I38" s="47"/>
      <c r="J38" s="47"/>
      <c r="K38" s="47"/>
      <c r="L38" s="47"/>
      <c r="M38" s="47"/>
      <c r="N38" s="47"/>
    </row>
    <row r="39" spans="1:14" ht="16" thickBot="1" x14ac:dyDescent="0.25">
      <c r="A39" s="5">
        <v>2016</v>
      </c>
      <c r="B39" s="5">
        <v>2646</v>
      </c>
      <c r="C39" s="5">
        <v>7290</v>
      </c>
      <c r="D39" s="5">
        <v>14333</v>
      </c>
      <c r="E39" s="5">
        <v>650</v>
      </c>
      <c r="F39" s="5">
        <v>304</v>
      </c>
      <c r="I39" s="47"/>
      <c r="J39" s="47"/>
      <c r="K39" s="47"/>
      <c r="L39" s="47"/>
      <c r="M39" s="47"/>
      <c r="N39" s="47"/>
    </row>
    <row r="40" spans="1:14" ht="16" thickBot="1" x14ac:dyDescent="0.25">
      <c r="A40" s="5">
        <v>2017</v>
      </c>
      <c r="B40" s="5">
        <v>2677</v>
      </c>
      <c r="C40" s="5">
        <v>7221</v>
      </c>
      <c r="D40" s="5">
        <v>15774</v>
      </c>
      <c r="E40" s="5">
        <v>679</v>
      </c>
      <c r="F40" s="5">
        <v>29</v>
      </c>
      <c r="I40" s="47"/>
      <c r="J40" s="47"/>
      <c r="K40" s="47"/>
      <c r="L40" s="47"/>
      <c r="M40" s="47"/>
      <c r="N40" s="47"/>
    </row>
    <row r="41" spans="1:14" ht="16" thickBot="1" x14ac:dyDescent="0.25">
      <c r="A41" s="5" t="s">
        <v>20</v>
      </c>
      <c r="B41" s="5">
        <v>3021</v>
      </c>
      <c r="C41" s="5">
        <v>6542</v>
      </c>
      <c r="D41" s="14">
        <v>17367</v>
      </c>
      <c r="E41" s="5">
        <v>842</v>
      </c>
      <c r="F41" s="5">
        <v>20</v>
      </c>
      <c r="I41" s="47"/>
      <c r="J41" s="47"/>
      <c r="K41" s="47"/>
      <c r="L41" s="47"/>
      <c r="M41" s="47"/>
      <c r="N41" s="47"/>
    </row>
    <row r="42" spans="1:14" ht="16" thickBot="1" x14ac:dyDescent="0.25">
      <c r="A42" s="5" t="s">
        <v>21</v>
      </c>
      <c r="B42" s="5">
        <v>3323</v>
      </c>
      <c r="C42" s="5">
        <v>7028</v>
      </c>
      <c r="D42" s="5">
        <v>17046</v>
      </c>
      <c r="E42" s="5">
        <v>1119</v>
      </c>
      <c r="F42" s="5">
        <v>0</v>
      </c>
      <c r="I42" s="47"/>
      <c r="J42" s="47"/>
      <c r="K42" s="47"/>
      <c r="L42" s="47"/>
      <c r="M42" s="47"/>
      <c r="N42" s="47"/>
    </row>
    <row r="43" spans="1:14" ht="16" thickBot="1" x14ac:dyDescent="0.25">
      <c r="A43" s="5" t="s">
        <v>293</v>
      </c>
      <c r="B43" s="5">
        <v>2976</v>
      </c>
      <c r="C43" s="5">
        <v>6989</v>
      </c>
      <c r="D43" s="5">
        <v>17675</v>
      </c>
      <c r="E43" s="5">
        <v>1044</v>
      </c>
      <c r="F43" s="5">
        <v>28</v>
      </c>
      <c r="J43" s="47"/>
      <c r="K43" s="47"/>
      <c r="L43" s="47"/>
      <c r="M43" s="47"/>
      <c r="N43" s="47"/>
    </row>
    <row r="44" spans="1:14" ht="16" thickBot="1" x14ac:dyDescent="0.25">
      <c r="A44" s="5" t="s">
        <v>309</v>
      </c>
      <c r="B44" s="5">
        <v>2930</v>
      </c>
      <c r="C44" s="5">
        <v>7385</v>
      </c>
      <c r="D44" s="5">
        <v>17203</v>
      </c>
      <c r="E44" s="5">
        <v>866</v>
      </c>
      <c r="F44" s="5">
        <v>50</v>
      </c>
      <c r="J44" s="47"/>
      <c r="K44" s="47"/>
      <c r="L44" s="47"/>
      <c r="M44" s="47"/>
      <c r="N44" s="47"/>
    </row>
    <row r="45" spans="1:14" x14ac:dyDescent="0.2">
      <c r="J45" s="47"/>
      <c r="K45" s="47"/>
      <c r="L45" s="47"/>
      <c r="M45" s="47"/>
      <c r="N45" s="47"/>
    </row>
    <row r="46" spans="1:14" x14ac:dyDescent="0.2">
      <c r="A46" t="s">
        <v>286</v>
      </c>
      <c r="B46" t="s">
        <v>287</v>
      </c>
      <c r="J46" s="47"/>
      <c r="K46" s="47"/>
      <c r="L46" s="47"/>
      <c r="M46" s="47"/>
      <c r="N46" s="47"/>
    </row>
    <row r="47" spans="1:14" x14ac:dyDescent="0.2">
      <c r="B47" t="s">
        <v>288</v>
      </c>
      <c r="J47" s="47"/>
      <c r="K47" s="47"/>
      <c r="L47" s="47"/>
      <c r="M47" s="47"/>
      <c r="N47" s="47"/>
    </row>
    <row r="48" spans="1:14" x14ac:dyDescent="0.2">
      <c r="B48" t="s">
        <v>295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75045-C2D2-4A11-8AE3-ED4785FB8222}">
  <dimension ref="A1:X333"/>
  <sheetViews>
    <sheetView topLeftCell="A25" workbookViewId="0">
      <selection activeCell="N34" sqref="N34"/>
    </sheetView>
  </sheetViews>
  <sheetFormatPr baseColWidth="10" defaultColWidth="8.83203125" defaultRowHeight="15" x14ac:dyDescent="0.2"/>
  <sheetData>
    <row r="1" spans="1:13" ht="16" thickBot="1" x14ac:dyDescent="0.25">
      <c r="A1" s="1" t="s">
        <v>44</v>
      </c>
    </row>
    <row r="2" spans="1:13" x14ac:dyDescent="0.2">
      <c r="A2" s="75" t="s">
        <v>1</v>
      </c>
      <c r="B2" s="77"/>
      <c r="C2" s="73" t="s">
        <v>45</v>
      </c>
      <c r="D2" s="73"/>
      <c r="E2" s="73"/>
      <c r="F2" s="73"/>
      <c r="G2" s="73" t="s">
        <v>48</v>
      </c>
      <c r="H2" s="73"/>
      <c r="I2" s="73" t="s">
        <v>49</v>
      </c>
      <c r="J2" s="73"/>
      <c r="K2" s="73" t="s">
        <v>50</v>
      </c>
      <c r="L2" s="73" t="s">
        <v>51</v>
      </c>
      <c r="M2" s="73" t="s">
        <v>52</v>
      </c>
    </row>
    <row r="3" spans="1:13" x14ac:dyDescent="0.2">
      <c r="A3" s="76"/>
      <c r="B3" s="78"/>
      <c r="C3" s="74" t="s">
        <v>46</v>
      </c>
      <c r="D3" s="74"/>
      <c r="E3" s="74"/>
      <c r="F3" s="74"/>
      <c r="G3" s="74" t="s">
        <v>46</v>
      </c>
      <c r="H3" s="74"/>
      <c r="I3" s="74"/>
      <c r="J3" s="74"/>
      <c r="K3" s="74"/>
      <c r="L3" s="74"/>
      <c r="M3" s="74"/>
    </row>
    <row r="4" spans="1:13" x14ac:dyDescent="0.2">
      <c r="A4" s="76"/>
      <c r="B4" s="78"/>
      <c r="C4" s="74" t="s">
        <v>47</v>
      </c>
      <c r="D4" s="74"/>
      <c r="E4" s="74"/>
      <c r="F4" s="74"/>
      <c r="G4" s="74" t="s">
        <v>47</v>
      </c>
      <c r="H4" s="74"/>
      <c r="I4" s="74"/>
      <c r="J4" s="74"/>
      <c r="K4" s="74"/>
      <c r="L4" s="74"/>
      <c r="M4" s="74"/>
    </row>
    <row r="5" spans="1:13" ht="16" thickBot="1" x14ac:dyDescent="0.25">
      <c r="A5" s="20"/>
      <c r="B5" s="20"/>
      <c r="C5" s="21" t="s">
        <v>53</v>
      </c>
      <c r="D5" s="20"/>
      <c r="E5" s="21" t="s">
        <v>54</v>
      </c>
      <c r="F5" s="20"/>
      <c r="G5" s="21" t="s">
        <v>55</v>
      </c>
      <c r="H5" s="21" t="s">
        <v>56</v>
      </c>
      <c r="I5" s="21" t="s">
        <v>57</v>
      </c>
      <c r="J5" s="21" t="s">
        <v>58</v>
      </c>
      <c r="K5" s="20"/>
      <c r="L5" s="20"/>
      <c r="M5" s="20"/>
    </row>
    <row r="6" spans="1:13" ht="16" thickBot="1" x14ac:dyDescent="0.25">
      <c r="A6" s="5">
        <v>1965</v>
      </c>
      <c r="B6" s="22"/>
      <c r="C6" s="5">
        <v>0.8</v>
      </c>
      <c r="D6" s="22"/>
      <c r="E6" s="5" t="s">
        <v>43</v>
      </c>
      <c r="F6" s="22"/>
      <c r="G6" s="5" t="s">
        <v>43</v>
      </c>
      <c r="H6" s="5" t="s">
        <v>43</v>
      </c>
      <c r="I6" s="5">
        <v>0.8</v>
      </c>
      <c r="J6" s="5" t="s">
        <v>43</v>
      </c>
      <c r="K6" s="5" t="s">
        <v>43</v>
      </c>
      <c r="L6" s="5" t="s">
        <v>43</v>
      </c>
      <c r="M6" s="5" t="s">
        <v>43</v>
      </c>
    </row>
    <row r="7" spans="1:13" ht="16" thickBot="1" x14ac:dyDescent="0.25">
      <c r="A7" s="5">
        <v>1966</v>
      </c>
      <c r="B7" s="22"/>
      <c r="C7" s="5">
        <v>0.77</v>
      </c>
      <c r="D7" s="22"/>
      <c r="E7" s="5" t="s">
        <v>43</v>
      </c>
      <c r="F7" s="22"/>
      <c r="G7" s="5" t="s">
        <v>43</v>
      </c>
      <c r="H7" s="5" t="s">
        <v>43</v>
      </c>
      <c r="I7" s="5">
        <v>0.77</v>
      </c>
      <c r="J7" s="5" t="s">
        <v>43</v>
      </c>
      <c r="K7" s="5" t="s">
        <v>43</v>
      </c>
      <c r="L7" s="5" t="s">
        <v>43</v>
      </c>
      <c r="M7" s="5" t="s">
        <v>43</v>
      </c>
    </row>
    <row r="8" spans="1:13" ht="16" thickBot="1" x14ac:dyDescent="0.25">
      <c r="A8" s="5">
        <v>1967</v>
      </c>
      <c r="B8" s="22"/>
      <c r="C8" s="5">
        <v>0.7</v>
      </c>
      <c r="D8" s="22"/>
      <c r="E8" s="5" t="s">
        <v>43</v>
      </c>
      <c r="F8" s="22"/>
      <c r="G8" s="5" t="s">
        <v>43</v>
      </c>
      <c r="H8" s="5" t="s">
        <v>43</v>
      </c>
      <c r="I8" s="5">
        <v>0.7</v>
      </c>
      <c r="J8" s="5" t="s">
        <v>43</v>
      </c>
      <c r="K8" s="5" t="s">
        <v>43</v>
      </c>
      <c r="L8" s="5" t="s">
        <v>43</v>
      </c>
      <c r="M8" s="5" t="s">
        <v>43</v>
      </c>
    </row>
    <row r="9" spans="1:13" ht="16" thickBot="1" x14ac:dyDescent="0.25">
      <c r="A9" s="5">
        <v>1968</v>
      </c>
      <c r="B9" s="22"/>
      <c r="C9" s="5">
        <v>0.65</v>
      </c>
      <c r="D9" s="22"/>
      <c r="E9" s="5" t="s">
        <v>43</v>
      </c>
      <c r="F9" s="22"/>
      <c r="G9" s="5" t="s">
        <v>43</v>
      </c>
      <c r="H9" s="5" t="s">
        <v>43</v>
      </c>
      <c r="I9" s="5">
        <v>0.65</v>
      </c>
      <c r="J9" s="5" t="s">
        <v>43</v>
      </c>
      <c r="K9" s="5" t="s">
        <v>43</v>
      </c>
      <c r="L9" s="5" t="s">
        <v>43</v>
      </c>
      <c r="M9" s="5" t="s">
        <v>43</v>
      </c>
    </row>
    <row r="10" spans="1:13" ht="16" thickBot="1" x14ac:dyDescent="0.25">
      <c r="A10" s="5">
        <v>1969</v>
      </c>
      <c r="B10" s="22"/>
      <c r="C10" s="5">
        <v>0.53</v>
      </c>
      <c r="D10" s="22"/>
      <c r="E10" s="5" t="s">
        <v>43</v>
      </c>
      <c r="F10" s="22"/>
      <c r="G10" s="5" t="s">
        <v>43</v>
      </c>
      <c r="H10" s="5" t="s">
        <v>43</v>
      </c>
      <c r="I10" s="5">
        <v>0.53</v>
      </c>
      <c r="J10" s="5" t="s">
        <v>43</v>
      </c>
      <c r="K10" s="5" t="s">
        <v>43</v>
      </c>
      <c r="L10" s="5" t="s">
        <v>43</v>
      </c>
      <c r="M10" s="5" t="s">
        <v>43</v>
      </c>
    </row>
    <row r="11" spans="1:13" ht="16" thickBot="1" x14ac:dyDescent="0.25">
      <c r="A11" s="5">
        <v>1970</v>
      </c>
      <c r="B11" s="22"/>
      <c r="C11" s="5">
        <v>0.53</v>
      </c>
      <c r="D11" s="22"/>
      <c r="E11" s="5" t="s">
        <v>43</v>
      </c>
      <c r="F11" s="22"/>
      <c r="G11" s="5" t="s">
        <v>43</v>
      </c>
      <c r="H11" s="5" t="s">
        <v>43</v>
      </c>
      <c r="I11" s="5">
        <v>0.53</v>
      </c>
      <c r="J11" s="5" t="s">
        <v>43</v>
      </c>
      <c r="K11" s="5">
        <v>169</v>
      </c>
      <c r="L11" s="5">
        <v>0.5</v>
      </c>
      <c r="M11" s="5" t="s">
        <v>43</v>
      </c>
    </row>
    <row r="12" spans="1:13" ht="16" thickBot="1" x14ac:dyDescent="0.25">
      <c r="A12" s="5">
        <v>1971</v>
      </c>
      <c r="B12" s="22"/>
      <c r="C12" s="5">
        <v>0.46</v>
      </c>
      <c r="D12" s="22"/>
      <c r="E12" s="5" t="s">
        <v>43</v>
      </c>
      <c r="F12" s="22"/>
      <c r="G12" s="5" t="s">
        <v>43</v>
      </c>
      <c r="H12" s="5" t="s">
        <v>43</v>
      </c>
      <c r="I12" s="5">
        <v>0.46</v>
      </c>
      <c r="J12" s="5" t="s">
        <v>43</v>
      </c>
      <c r="K12" s="5">
        <v>172</v>
      </c>
      <c r="L12" s="5">
        <v>0.43</v>
      </c>
      <c r="M12" s="5" t="s">
        <v>43</v>
      </c>
    </row>
    <row r="13" spans="1:13" ht="16" thickBot="1" x14ac:dyDescent="0.25">
      <c r="A13" s="5">
        <v>1972</v>
      </c>
      <c r="B13" s="22"/>
      <c r="C13" s="5">
        <v>0.37</v>
      </c>
      <c r="D13" s="22"/>
      <c r="E13" s="5" t="s">
        <v>43</v>
      </c>
      <c r="F13" s="22"/>
      <c r="G13" s="5" t="s">
        <v>43</v>
      </c>
      <c r="H13" s="5" t="s">
        <v>43</v>
      </c>
      <c r="I13" s="5">
        <v>0.37</v>
      </c>
      <c r="J13" s="5" t="s">
        <v>43</v>
      </c>
      <c r="K13" s="5">
        <v>116</v>
      </c>
      <c r="L13" s="5">
        <v>0.33</v>
      </c>
      <c r="M13" s="5" t="s">
        <v>43</v>
      </c>
    </row>
    <row r="14" spans="1:13" ht="16" thickBot="1" x14ac:dyDescent="0.25">
      <c r="A14" s="5">
        <v>1973</v>
      </c>
      <c r="B14" s="22"/>
      <c r="C14" s="5">
        <v>0.37</v>
      </c>
      <c r="D14" s="22"/>
      <c r="E14" s="5" t="s">
        <v>43</v>
      </c>
      <c r="F14" s="22"/>
      <c r="G14" s="5">
        <v>0.34</v>
      </c>
      <c r="H14" s="5" t="s">
        <v>43</v>
      </c>
      <c r="I14" s="5">
        <v>0.36</v>
      </c>
      <c r="J14" s="5" t="s">
        <v>43</v>
      </c>
      <c r="K14" s="5">
        <v>83</v>
      </c>
      <c r="L14" s="5">
        <v>0.36</v>
      </c>
      <c r="M14" s="5" t="s">
        <v>43</v>
      </c>
    </row>
    <row r="15" spans="1:13" ht="16" thickBot="1" x14ac:dyDescent="0.25">
      <c r="A15" s="5">
        <v>1974</v>
      </c>
      <c r="B15" s="22"/>
      <c r="C15" s="5">
        <v>0.4</v>
      </c>
      <c r="D15" s="22"/>
      <c r="E15" s="5" t="s">
        <v>43</v>
      </c>
      <c r="F15" s="22"/>
      <c r="G15" s="5">
        <v>0.36</v>
      </c>
      <c r="H15" s="5" t="s">
        <v>43</v>
      </c>
      <c r="I15" s="5">
        <v>0.38</v>
      </c>
      <c r="J15" s="5" t="s">
        <v>43</v>
      </c>
      <c r="K15" s="5">
        <v>100</v>
      </c>
      <c r="L15" s="5">
        <v>0.36</v>
      </c>
      <c r="M15" s="5" t="s">
        <v>43</v>
      </c>
    </row>
    <row r="16" spans="1:13" ht="16" thickBot="1" x14ac:dyDescent="0.25">
      <c r="A16" s="5">
        <v>1975</v>
      </c>
      <c r="B16" s="22"/>
      <c r="C16" s="5">
        <v>0.39</v>
      </c>
      <c r="D16" s="22"/>
      <c r="E16" s="5">
        <v>0.51</v>
      </c>
      <c r="F16" s="22"/>
      <c r="G16" s="5">
        <v>0.38</v>
      </c>
      <c r="H16" s="5" t="s">
        <v>43</v>
      </c>
      <c r="I16" s="5">
        <v>0.39</v>
      </c>
      <c r="J16" s="5">
        <v>0.45</v>
      </c>
      <c r="K16" s="5">
        <v>99</v>
      </c>
      <c r="L16" s="5">
        <v>0.37</v>
      </c>
      <c r="M16" s="5" t="s">
        <v>43</v>
      </c>
    </row>
    <row r="17" spans="1:13" ht="16" thickBot="1" x14ac:dyDescent="0.25">
      <c r="A17" s="5">
        <v>1976</v>
      </c>
      <c r="B17" s="22"/>
      <c r="C17" s="5">
        <v>0.4</v>
      </c>
      <c r="D17" s="22"/>
      <c r="E17" s="5">
        <v>0.56000000000000005</v>
      </c>
      <c r="F17" s="22"/>
      <c r="G17" s="5">
        <v>0.33</v>
      </c>
      <c r="H17" s="5" t="s">
        <v>43</v>
      </c>
      <c r="I17" s="5">
        <v>0.37</v>
      </c>
      <c r="J17" s="5">
        <v>0.45</v>
      </c>
      <c r="K17" s="5">
        <v>100</v>
      </c>
      <c r="L17" s="5">
        <v>0.34</v>
      </c>
      <c r="M17" s="5" t="s">
        <v>43</v>
      </c>
    </row>
    <row r="18" spans="1:13" ht="16" thickBot="1" x14ac:dyDescent="0.25">
      <c r="A18" s="5">
        <v>1977</v>
      </c>
      <c r="B18" s="22"/>
      <c r="C18" s="5">
        <v>0.27</v>
      </c>
      <c r="D18" s="22"/>
      <c r="E18" s="5">
        <v>0.41</v>
      </c>
      <c r="F18" s="22"/>
      <c r="G18" s="5">
        <v>0.33</v>
      </c>
      <c r="H18" s="5" t="s">
        <v>43</v>
      </c>
      <c r="I18" s="5">
        <v>0.3</v>
      </c>
      <c r="J18" s="5">
        <v>0.37</v>
      </c>
      <c r="K18" s="5">
        <v>96</v>
      </c>
      <c r="L18" s="5">
        <v>0.26</v>
      </c>
      <c r="M18" s="5" t="s">
        <v>43</v>
      </c>
    </row>
    <row r="19" spans="1:13" ht="16" thickBot="1" x14ac:dyDescent="0.25">
      <c r="A19" s="5">
        <v>1978</v>
      </c>
      <c r="B19" s="22"/>
      <c r="C19" s="5">
        <v>0.21</v>
      </c>
      <c r="D19" s="22"/>
      <c r="E19" s="5">
        <v>0.32</v>
      </c>
      <c r="F19" s="22"/>
      <c r="G19" s="5">
        <v>0.21</v>
      </c>
      <c r="H19" s="5" t="s">
        <v>43</v>
      </c>
      <c r="I19" s="5">
        <v>0.21</v>
      </c>
      <c r="J19" s="5">
        <v>0.27</v>
      </c>
      <c r="K19" s="5">
        <v>123</v>
      </c>
      <c r="L19" s="5">
        <v>0.17</v>
      </c>
      <c r="M19" s="5" t="s">
        <v>43</v>
      </c>
    </row>
    <row r="20" spans="1:13" ht="16" thickBot="1" x14ac:dyDescent="0.25">
      <c r="A20" s="5">
        <v>1979</v>
      </c>
      <c r="B20" s="22"/>
      <c r="C20" s="5">
        <v>0.23</v>
      </c>
      <c r="D20" s="22"/>
      <c r="E20" s="5">
        <v>0.35</v>
      </c>
      <c r="F20" s="22"/>
      <c r="G20" s="5">
        <v>0.28000000000000003</v>
      </c>
      <c r="H20" s="5" t="s">
        <v>43</v>
      </c>
      <c r="I20" s="5">
        <v>0.26</v>
      </c>
      <c r="J20" s="5">
        <v>0.32</v>
      </c>
      <c r="K20" s="5">
        <v>67</v>
      </c>
      <c r="L20" s="5">
        <v>0.19</v>
      </c>
      <c r="M20" s="5" t="s">
        <v>43</v>
      </c>
    </row>
    <row r="21" spans="1:13" ht="16" thickBot="1" x14ac:dyDescent="0.25">
      <c r="A21" s="5">
        <v>1980</v>
      </c>
      <c r="B21" s="22"/>
      <c r="C21" s="5">
        <v>0.24</v>
      </c>
      <c r="D21" s="22"/>
      <c r="E21" s="5">
        <v>0.33</v>
      </c>
      <c r="F21" s="22"/>
      <c r="G21" s="5">
        <v>0.32</v>
      </c>
      <c r="H21" s="5" t="s">
        <v>43</v>
      </c>
      <c r="I21" s="5">
        <v>0.28000000000000003</v>
      </c>
      <c r="J21" s="5">
        <v>0.33</v>
      </c>
      <c r="K21" s="5">
        <v>47</v>
      </c>
      <c r="L21" s="5">
        <v>0.25</v>
      </c>
      <c r="M21" s="5" t="s">
        <v>43</v>
      </c>
    </row>
    <row r="22" spans="1:13" ht="16" thickBot="1" x14ac:dyDescent="0.25">
      <c r="A22" s="5">
        <v>1981</v>
      </c>
      <c r="B22" s="22"/>
      <c r="C22" s="5">
        <v>0.3</v>
      </c>
      <c r="D22" s="22"/>
      <c r="E22" s="5">
        <v>0.36</v>
      </c>
      <c r="F22" s="22"/>
      <c r="G22" s="5">
        <v>0.36</v>
      </c>
      <c r="H22" s="5" t="s">
        <v>43</v>
      </c>
      <c r="I22" s="5">
        <v>0.33</v>
      </c>
      <c r="J22" s="5">
        <v>0.36</v>
      </c>
      <c r="K22" s="5">
        <v>42</v>
      </c>
      <c r="L22" s="5">
        <v>0.28000000000000003</v>
      </c>
      <c r="M22" s="5" t="s">
        <v>43</v>
      </c>
    </row>
    <row r="23" spans="1:13" ht="16" thickBot="1" x14ac:dyDescent="0.25">
      <c r="A23" s="5">
        <v>1982</v>
      </c>
      <c r="B23" s="22"/>
      <c r="C23" s="5">
        <v>0.26</v>
      </c>
      <c r="D23" s="22"/>
      <c r="E23" s="5">
        <v>0.45</v>
      </c>
      <c r="F23" s="22"/>
      <c r="G23" s="5">
        <v>0.41</v>
      </c>
      <c r="H23" s="5" t="s">
        <v>43</v>
      </c>
      <c r="I23" s="5">
        <v>0.34</v>
      </c>
      <c r="J23" s="5">
        <v>0.43</v>
      </c>
      <c r="K23" s="5">
        <v>39</v>
      </c>
      <c r="L23" s="5">
        <v>0.37</v>
      </c>
      <c r="M23" s="5" t="s">
        <v>43</v>
      </c>
    </row>
    <row r="24" spans="1:13" ht="16" thickBot="1" x14ac:dyDescent="0.25">
      <c r="A24" s="5">
        <v>1983</v>
      </c>
      <c r="B24" s="22"/>
      <c r="C24" s="5">
        <v>0.26</v>
      </c>
      <c r="D24" s="22"/>
      <c r="E24" s="5">
        <v>0.4</v>
      </c>
      <c r="F24" s="22"/>
      <c r="G24" s="5">
        <v>0.35</v>
      </c>
      <c r="H24" s="5" t="s">
        <v>43</v>
      </c>
      <c r="I24" s="5">
        <v>0.31</v>
      </c>
      <c r="J24" s="5">
        <v>0.38</v>
      </c>
      <c r="K24" s="5">
        <v>58</v>
      </c>
      <c r="L24" s="5">
        <v>0.32</v>
      </c>
      <c r="M24" s="5" t="s">
        <v>43</v>
      </c>
    </row>
    <row r="25" spans="1:13" ht="16" thickBot="1" x14ac:dyDescent="0.25">
      <c r="A25" s="5">
        <v>1984</v>
      </c>
      <c r="B25" s="22"/>
      <c r="C25" s="5">
        <v>0.27</v>
      </c>
      <c r="D25" s="22"/>
      <c r="E25" s="5">
        <v>0.41</v>
      </c>
      <c r="F25" s="22"/>
      <c r="G25" s="5">
        <v>0.32</v>
      </c>
      <c r="H25" s="5" t="s">
        <v>43</v>
      </c>
      <c r="I25" s="5">
        <v>0.3</v>
      </c>
      <c r="J25" s="5">
        <v>0.37</v>
      </c>
      <c r="K25" s="5">
        <v>59</v>
      </c>
      <c r="L25" s="5">
        <v>0.3</v>
      </c>
      <c r="M25" s="5" t="s">
        <v>43</v>
      </c>
    </row>
    <row r="26" spans="1:13" ht="16" thickBot="1" x14ac:dyDescent="0.25">
      <c r="A26" s="5">
        <v>1985</v>
      </c>
      <c r="B26" s="22"/>
      <c r="C26" s="5">
        <v>0.28000000000000003</v>
      </c>
      <c r="D26" s="22"/>
      <c r="E26" s="5">
        <v>0.52</v>
      </c>
      <c r="F26" s="22"/>
      <c r="G26" s="5">
        <v>0.37</v>
      </c>
      <c r="H26" s="5" t="s">
        <v>43</v>
      </c>
      <c r="I26" s="5">
        <v>0.33</v>
      </c>
      <c r="J26" s="5">
        <v>0.45</v>
      </c>
      <c r="K26" s="5">
        <v>44</v>
      </c>
      <c r="L26" s="5">
        <v>0.37</v>
      </c>
      <c r="M26" s="5" t="s">
        <v>43</v>
      </c>
    </row>
    <row r="27" spans="1:13" ht="16" thickBot="1" x14ac:dyDescent="0.25">
      <c r="A27" s="5">
        <v>1986</v>
      </c>
      <c r="B27" s="22"/>
      <c r="C27" s="5">
        <v>0.23</v>
      </c>
      <c r="D27" s="22"/>
      <c r="E27" s="5">
        <v>0.42</v>
      </c>
      <c r="F27" s="22"/>
      <c r="G27" s="5">
        <v>0.37</v>
      </c>
      <c r="H27" s="5" t="s">
        <v>43</v>
      </c>
      <c r="I27" s="5">
        <v>0.3</v>
      </c>
      <c r="J27" s="5">
        <v>0.4</v>
      </c>
      <c r="K27" s="5">
        <v>57</v>
      </c>
      <c r="L27" s="5">
        <v>0.32</v>
      </c>
      <c r="M27" s="5" t="s">
        <v>43</v>
      </c>
    </row>
    <row r="28" spans="1:13" ht="16" thickBot="1" x14ac:dyDescent="0.25">
      <c r="A28" s="5">
        <v>1987</v>
      </c>
      <c r="B28" s="22"/>
      <c r="C28" s="5">
        <v>0.25</v>
      </c>
      <c r="D28" s="22"/>
      <c r="E28" s="5">
        <v>0.5</v>
      </c>
      <c r="F28" s="22"/>
      <c r="G28" s="5">
        <v>0.35</v>
      </c>
      <c r="H28" s="5" t="s">
        <v>43</v>
      </c>
      <c r="I28" s="5">
        <v>0.3</v>
      </c>
      <c r="J28" s="5">
        <v>0.43</v>
      </c>
      <c r="K28" s="5">
        <v>44</v>
      </c>
      <c r="L28" s="5">
        <v>0.35</v>
      </c>
      <c r="M28" s="5" t="s">
        <v>43</v>
      </c>
    </row>
    <row r="29" spans="1:13" ht="16" thickBot="1" x14ac:dyDescent="0.25">
      <c r="A29" s="5">
        <v>1988</v>
      </c>
      <c r="B29" s="22"/>
      <c r="C29" s="5">
        <v>0.2</v>
      </c>
      <c r="D29" s="22"/>
      <c r="E29" s="5">
        <v>0.3</v>
      </c>
      <c r="F29" s="22"/>
      <c r="G29" s="5">
        <v>0.31</v>
      </c>
      <c r="H29" s="5" t="s">
        <v>43</v>
      </c>
      <c r="I29" s="5">
        <v>0.26</v>
      </c>
      <c r="J29" s="5">
        <v>0.31</v>
      </c>
      <c r="K29" s="5">
        <v>63</v>
      </c>
      <c r="L29" s="5">
        <v>0.26</v>
      </c>
      <c r="M29" s="5">
        <v>4.26</v>
      </c>
    </row>
    <row r="30" spans="1:13" ht="16" thickBot="1" x14ac:dyDescent="0.25">
      <c r="A30" s="5">
        <v>1989</v>
      </c>
      <c r="B30" s="22"/>
      <c r="C30" s="5">
        <v>0.2</v>
      </c>
      <c r="D30" s="22"/>
      <c r="E30" s="5">
        <v>0.3</v>
      </c>
      <c r="F30" s="22"/>
      <c r="G30" s="5">
        <v>0.26</v>
      </c>
      <c r="H30" s="5" t="s">
        <v>43</v>
      </c>
      <c r="I30" s="5">
        <v>0.23</v>
      </c>
      <c r="J30" s="5">
        <v>0.28000000000000003</v>
      </c>
      <c r="K30" s="5">
        <v>73</v>
      </c>
      <c r="L30" s="5">
        <v>0.19</v>
      </c>
      <c r="M30" s="5">
        <v>2.95</v>
      </c>
    </row>
    <row r="31" spans="1:13" ht="16" thickBot="1" x14ac:dyDescent="0.25">
      <c r="A31" s="5">
        <v>1990</v>
      </c>
      <c r="B31" s="22"/>
      <c r="C31" s="5" t="s">
        <v>43</v>
      </c>
      <c r="D31" s="22"/>
      <c r="E31" s="5">
        <v>0.2</v>
      </c>
      <c r="F31" s="22"/>
      <c r="G31" s="5">
        <v>0.27</v>
      </c>
      <c r="H31" s="5" t="s">
        <v>43</v>
      </c>
      <c r="I31" s="5" t="s">
        <v>43</v>
      </c>
      <c r="J31" s="5">
        <v>0.24</v>
      </c>
      <c r="K31" s="5">
        <v>95</v>
      </c>
      <c r="L31" s="5">
        <v>0.16</v>
      </c>
      <c r="M31" s="5">
        <v>1.66</v>
      </c>
    </row>
    <row r="32" spans="1:13" ht="16" thickBot="1" x14ac:dyDescent="0.25">
      <c r="A32" s="5">
        <v>1991</v>
      </c>
      <c r="B32" s="22"/>
      <c r="C32" s="5" t="s">
        <v>43</v>
      </c>
      <c r="D32" s="22"/>
      <c r="E32" s="5" t="s">
        <v>43</v>
      </c>
      <c r="F32" s="22"/>
      <c r="G32" s="5">
        <v>0.24</v>
      </c>
      <c r="H32" s="5" t="s">
        <v>43</v>
      </c>
      <c r="I32" s="5" t="s">
        <v>43</v>
      </c>
      <c r="J32" s="5" t="s">
        <v>43</v>
      </c>
      <c r="K32" s="5">
        <v>134</v>
      </c>
      <c r="L32" s="5">
        <v>0.18</v>
      </c>
      <c r="M32" s="5" t="s">
        <v>43</v>
      </c>
    </row>
    <row r="33" spans="1:13" ht="16" thickBot="1" x14ac:dyDescent="0.25">
      <c r="A33" s="5">
        <v>1992</v>
      </c>
      <c r="B33" s="22"/>
      <c r="C33" s="5" t="s">
        <v>43</v>
      </c>
      <c r="D33" s="22"/>
      <c r="E33" s="5" t="s">
        <v>43</v>
      </c>
      <c r="F33" s="22"/>
      <c r="G33" s="5">
        <v>0.46</v>
      </c>
      <c r="H33" s="5">
        <v>0.72</v>
      </c>
      <c r="I33" s="5" t="s">
        <v>43</v>
      </c>
      <c r="J33" s="5" t="s">
        <v>43</v>
      </c>
      <c r="K33" s="5">
        <v>20</v>
      </c>
      <c r="L33" s="5">
        <v>0.28999999999999998</v>
      </c>
      <c r="M33" s="5" t="s">
        <v>43</v>
      </c>
    </row>
    <row r="34" spans="1:13" ht="16" thickBot="1" x14ac:dyDescent="0.25">
      <c r="A34" s="5">
        <v>1993</v>
      </c>
      <c r="B34" s="22"/>
      <c r="C34" s="5" t="s">
        <v>43</v>
      </c>
      <c r="D34" s="22"/>
      <c r="E34" s="5" t="s">
        <v>43</v>
      </c>
      <c r="F34" s="22"/>
      <c r="G34" s="5">
        <v>0.79</v>
      </c>
      <c r="H34" s="5">
        <v>1.22</v>
      </c>
      <c r="I34" s="5" t="s">
        <v>43</v>
      </c>
      <c r="J34" s="5" t="s">
        <v>43</v>
      </c>
      <c r="K34" s="5">
        <v>15</v>
      </c>
      <c r="L34" s="5">
        <v>0.65</v>
      </c>
      <c r="M34" s="5" t="s">
        <v>43</v>
      </c>
    </row>
    <row r="35" spans="1:13" ht="16" thickBot="1" x14ac:dyDescent="0.25">
      <c r="A35" s="5">
        <v>1994</v>
      </c>
      <c r="B35" s="22"/>
      <c r="C35" s="5" t="s">
        <v>43</v>
      </c>
      <c r="D35" s="22"/>
      <c r="E35" s="5" t="s">
        <v>43</v>
      </c>
      <c r="F35" s="22"/>
      <c r="G35" s="5">
        <v>0.77</v>
      </c>
      <c r="H35" s="5">
        <v>1.27</v>
      </c>
      <c r="I35" s="5" t="s">
        <v>43</v>
      </c>
      <c r="J35" s="5" t="s">
        <v>43</v>
      </c>
      <c r="K35" s="5">
        <v>11</v>
      </c>
      <c r="L35" s="5">
        <v>0.7</v>
      </c>
      <c r="M35" s="5" t="s">
        <v>43</v>
      </c>
    </row>
    <row r="36" spans="1:13" ht="16" thickBot="1" x14ac:dyDescent="0.25">
      <c r="A36" s="5">
        <v>1995</v>
      </c>
      <c r="B36" s="22"/>
      <c r="C36" s="5" t="s">
        <v>43</v>
      </c>
      <c r="D36" s="22"/>
      <c r="E36" s="5" t="s">
        <v>43</v>
      </c>
      <c r="F36" s="22"/>
      <c r="G36" s="5">
        <v>1.03</v>
      </c>
      <c r="H36" s="5">
        <v>1.48</v>
      </c>
      <c r="I36" s="5" t="s">
        <v>43</v>
      </c>
      <c r="J36" s="5" t="s">
        <v>43</v>
      </c>
      <c r="K36" s="5" t="s">
        <v>43</v>
      </c>
      <c r="L36" s="5" t="s">
        <v>43</v>
      </c>
      <c r="M36" s="5" t="s">
        <v>43</v>
      </c>
    </row>
    <row r="37" spans="1:13" ht="16" thickBot="1" x14ac:dyDescent="0.25">
      <c r="A37" s="5">
        <v>1996</v>
      </c>
      <c r="B37" s="22"/>
      <c r="C37" s="5" t="s">
        <v>43</v>
      </c>
      <c r="D37" s="22"/>
      <c r="E37" s="5" t="s">
        <v>43</v>
      </c>
      <c r="F37" s="22"/>
      <c r="G37" s="5">
        <v>1.45</v>
      </c>
      <c r="H37" s="5">
        <v>1.82</v>
      </c>
      <c r="I37" s="5" t="s">
        <v>43</v>
      </c>
      <c r="J37" s="5" t="s">
        <v>43</v>
      </c>
      <c r="K37" s="5" t="s">
        <v>43</v>
      </c>
      <c r="L37" s="5" t="s">
        <v>43</v>
      </c>
      <c r="M37" s="5" t="s">
        <v>43</v>
      </c>
    </row>
    <row r="38" spans="1:13" ht="16" thickBot="1" x14ac:dyDescent="0.25">
      <c r="A38" s="5">
        <v>1997</v>
      </c>
      <c r="B38" s="22"/>
      <c r="C38" s="5">
        <v>0.71</v>
      </c>
      <c r="D38" s="22"/>
      <c r="E38" s="5" t="s">
        <v>43</v>
      </c>
      <c r="F38" s="22"/>
      <c r="G38" s="5">
        <v>1.23</v>
      </c>
      <c r="H38" s="5">
        <v>1.6</v>
      </c>
      <c r="I38" s="5" t="s">
        <v>43</v>
      </c>
      <c r="J38" s="5" t="s">
        <v>43</v>
      </c>
      <c r="K38" s="5" t="s">
        <v>43</v>
      </c>
      <c r="L38" s="5" t="s">
        <v>43</v>
      </c>
      <c r="M38" s="5" t="s">
        <v>43</v>
      </c>
    </row>
    <row r="39" spans="1:13" ht="16" thickBot="1" x14ac:dyDescent="0.25">
      <c r="A39" s="5">
        <v>1998</v>
      </c>
      <c r="B39" s="22"/>
      <c r="C39" s="5">
        <v>0.71</v>
      </c>
      <c r="D39" s="22"/>
      <c r="E39" s="5" t="s">
        <v>43</v>
      </c>
      <c r="F39" s="22"/>
      <c r="G39" s="5">
        <v>0.98</v>
      </c>
      <c r="H39" s="5">
        <v>1.35</v>
      </c>
      <c r="I39" s="5" t="s">
        <v>43</v>
      </c>
      <c r="J39" s="5" t="s">
        <v>43</v>
      </c>
      <c r="K39" s="5" t="s">
        <v>43</v>
      </c>
      <c r="L39" s="5" t="s">
        <v>43</v>
      </c>
      <c r="M39" s="5" t="s">
        <v>43</v>
      </c>
    </row>
    <row r="40" spans="1:13" ht="16" thickBot="1" x14ac:dyDescent="0.25">
      <c r="A40" s="5">
        <v>1999</v>
      </c>
      <c r="B40" s="22"/>
      <c r="C40" s="5">
        <v>0.84</v>
      </c>
      <c r="D40" s="22"/>
      <c r="E40" s="5" t="s">
        <v>43</v>
      </c>
      <c r="F40" s="22"/>
      <c r="G40" s="5">
        <v>0.82</v>
      </c>
      <c r="H40" s="5">
        <v>1.77</v>
      </c>
      <c r="I40" s="5" t="s">
        <v>43</v>
      </c>
      <c r="J40" s="5" t="s">
        <v>43</v>
      </c>
      <c r="K40" s="5" t="s">
        <v>43</v>
      </c>
      <c r="L40" s="5" t="s">
        <v>43</v>
      </c>
      <c r="M40" s="5" t="s">
        <v>43</v>
      </c>
    </row>
    <row r="41" spans="1:13" ht="16" thickBot="1" x14ac:dyDescent="0.25">
      <c r="A41" s="5">
        <v>2000</v>
      </c>
      <c r="B41" s="22"/>
      <c r="C41" s="5">
        <v>0.94</v>
      </c>
      <c r="D41" s="22"/>
      <c r="E41" s="5" t="s">
        <v>43</v>
      </c>
      <c r="F41" s="22"/>
      <c r="G41" s="5">
        <v>1.38</v>
      </c>
      <c r="H41" s="5">
        <v>1.92</v>
      </c>
      <c r="I41" s="5" t="s">
        <v>43</v>
      </c>
      <c r="J41" s="5" t="s">
        <v>43</v>
      </c>
      <c r="K41" s="5" t="s">
        <v>43</v>
      </c>
      <c r="L41" s="5" t="s">
        <v>43</v>
      </c>
      <c r="M41" s="5" t="s">
        <v>43</v>
      </c>
    </row>
    <row r="42" spans="1:13" ht="16" thickBot="1" x14ac:dyDescent="0.25">
      <c r="A42" s="5">
        <v>2001</v>
      </c>
      <c r="B42" s="22"/>
      <c r="C42" s="5">
        <v>0.82</v>
      </c>
      <c r="D42" s="23">
        <v>11</v>
      </c>
      <c r="E42" s="5" t="s">
        <v>43</v>
      </c>
      <c r="F42" s="22"/>
      <c r="G42" s="5">
        <v>1.18</v>
      </c>
      <c r="H42" s="5">
        <v>1.57</v>
      </c>
      <c r="I42" s="5" t="s">
        <v>43</v>
      </c>
      <c r="J42" s="5" t="s">
        <v>43</v>
      </c>
      <c r="K42" s="5" t="s">
        <v>43</v>
      </c>
      <c r="L42" s="5" t="s">
        <v>43</v>
      </c>
      <c r="M42" s="5" t="s">
        <v>43</v>
      </c>
    </row>
    <row r="43" spans="1:13" ht="16" thickBot="1" x14ac:dyDescent="0.25">
      <c r="A43" s="5">
        <v>2002</v>
      </c>
      <c r="B43" s="22"/>
      <c r="C43" s="5">
        <v>0.85</v>
      </c>
      <c r="D43" s="22"/>
      <c r="E43" s="5" t="s">
        <v>43</v>
      </c>
      <c r="F43" s="22"/>
      <c r="G43" s="5">
        <v>1.07</v>
      </c>
      <c r="H43" s="5">
        <v>1.82</v>
      </c>
      <c r="I43" s="5" t="s">
        <v>43</v>
      </c>
      <c r="J43" s="5" t="s">
        <v>43</v>
      </c>
      <c r="K43" s="5" t="s">
        <v>43</v>
      </c>
      <c r="L43" s="5" t="s">
        <v>43</v>
      </c>
      <c r="M43" s="5" t="s">
        <v>43</v>
      </c>
    </row>
    <row r="44" spans="1:13" ht="16" thickBot="1" x14ac:dyDescent="0.25">
      <c r="A44" s="5">
        <v>2003</v>
      </c>
      <c r="B44" s="22"/>
      <c r="C44" s="5">
        <v>0.97</v>
      </c>
      <c r="D44" s="23">
        <v>12</v>
      </c>
      <c r="E44" s="5" t="s">
        <v>43</v>
      </c>
      <c r="F44" s="22"/>
      <c r="G44" s="5">
        <v>0.86</v>
      </c>
      <c r="H44" s="5">
        <v>2.4500000000000002</v>
      </c>
      <c r="I44" s="5" t="s">
        <v>43</v>
      </c>
      <c r="J44" s="5" t="s">
        <v>43</v>
      </c>
      <c r="K44" s="5" t="s">
        <v>43</v>
      </c>
      <c r="L44" s="5" t="s">
        <v>43</v>
      </c>
      <c r="M44" s="5" t="s">
        <v>43</v>
      </c>
    </row>
    <row r="45" spans="1:13" ht="16" thickBot="1" x14ac:dyDescent="0.25">
      <c r="A45" s="5">
        <v>2004</v>
      </c>
      <c r="B45" s="22"/>
      <c r="C45" s="5">
        <v>0.63</v>
      </c>
      <c r="D45" s="23">
        <v>13</v>
      </c>
      <c r="E45" s="5" t="s">
        <v>43</v>
      </c>
      <c r="F45" s="22"/>
      <c r="G45" s="5">
        <v>1.1599999999999999</v>
      </c>
      <c r="H45" s="5">
        <v>1.79</v>
      </c>
      <c r="I45" s="5" t="s">
        <v>43</v>
      </c>
      <c r="J45" s="5" t="s">
        <v>43</v>
      </c>
      <c r="K45" s="5" t="s">
        <v>43</v>
      </c>
      <c r="L45" s="5" t="s">
        <v>43</v>
      </c>
      <c r="M45" s="5" t="s">
        <v>43</v>
      </c>
    </row>
    <row r="46" spans="1:13" ht="16" thickBot="1" x14ac:dyDescent="0.25">
      <c r="A46" s="5">
        <v>2005</v>
      </c>
      <c r="B46" s="22"/>
      <c r="C46" s="5">
        <v>0.61</v>
      </c>
      <c r="D46" s="23">
        <v>12</v>
      </c>
      <c r="E46" s="5" t="s">
        <v>43</v>
      </c>
      <c r="F46" s="22"/>
      <c r="G46" s="5">
        <v>1.3</v>
      </c>
      <c r="H46" s="5">
        <v>2.29</v>
      </c>
      <c r="I46" s="5" t="s">
        <v>43</v>
      </c>
      <c r="J46" s="5" t="s">
        <v>43</v>
      </c>
      <c r="K46" s="5" t="s">
        <v>43</v>
      </c>
      <c r="L46" s="5" t="s">
        <v>43</v>
      </c>
      <c r="M46" s="5" t="s">
        <v>43</v>
      </c>
    </row>
    <row r="47" spans="1:13" ht="16" thickBot="1" x14ac:dyDescent="0.25">
      <c r="A47" s="5">
        <v>2006</v>
      </c>
      <c r="B47" s="22"/>
      <c r="C47" s="5">
        <v>0.56999999999999995</v>
      </c>
      <c r="D47" s="23">
        <v>12</v>
      </c>
      <c r="E47" s="5" t="s">
        <v>43</v>
      </c>
      <c r="F47" s="22"/>
      <c r="G47" s="5">
        <v>0.96</v>
      </c>
      <c r="H47" s="5">
        <v>2.09</v>
      </c>
      <c r="I47" s="5" t="s">
        <v>43</v>
      </c>
      <c r="J47" s="5" t="s">
        <v>43</v>
      </c>
      <c r="K47" s="5" t="s">
        <v>43</v>
      </c>
      <c r="L47" s="5" t="s">
        <v>43</v>
      </c>
      <c r="M47" s="5" t="s">
        <v>43</v>
      </c>
    </row>
    <row r="48" spans="1:13" ht="16" thickBot="1" x14ac:dyDescent="0.25">
      <c r="A48" s="5">
        <v>2007</v>
      </c>
      <c r="B48" s="22"/>
      <c r="C48" s="5">
        <v>0.64</v>
      </c>
      <c r="D48" s="23">
        <v>12</v>
      </c>
      <c r="E48" s="5" t="s">
        <v>43</v>
      </c>
      <c r="F48" s="22"/>
      <c r="G48" s="5" t="s">
        <v>43</v>
      </c>
      <c r="H48" s="5" t="s">
        <v>43</v>
      </c>
      <c r="I48" s="5" t="s">
        <v>43</v>
      </c>
      <c r="J48" s="5" t="s">
        <v>43</v>
      </c>
      <c r="K48" s="5" t="s">
        <v>43</v>
      </c>
      <c r="L48" s="5" t="s">
        <v>43</v>
      </c>
      <c r="M48" s="5" t="s">
        <v>43</v>
      </c>
    </row>
    <row r="49" spans="1:13" ht="16" thickBot="1" x14ac:dyDescent="0.25">
      <c r="A49" s="5">
        <v>2008</v>
      </c>
      <c r="B49" s="22"/>
      <c r="C49" s="5">
        <v>0.48</v>
      </c>
      <c r="D49" s="23">
        <v>12</v>
      </c>
      <c r="E49" s="5" t="s">
        <v>43</v>
      </c>
      <c r="F49" s="22"/>
      <c r="G49" s="5" t="s">
        <v>43</v>
      </c>
      <c r="H49" s="5" t="s">
        <v>43</v>
      </c>
      <c r="I49" s="5" t="s">
        <v>43</v>
      </c>
      <c r="J49" s="5" t="s">
        <v>43</v>
      </c>
      <c r="K49" s="5" t="s">
        <v>43</v>
      </c>
      <c r="L49" s="5" t="s">
        <v>43</v>
      </c>
      <c r="M49" s="5" t="s">
        <v>43</v>
      </c>
    </row>
    <row r="50" spans="1:13" ht="16" thickBot="1" x14ac:dyDescent="0.25">
      <c r="A50" s="5">
        <v>2009</v>
      </c>
      <c r="B50" s="22"/>
      <c r="C50" s="5">
        <v>0.77</v>
      </c>
      <c r="D50" s="23">
        <v>13</v>
      </c>
      <c r="E50" s="5" t="s">
        <v>43</v>
      </c>
      <c r="F50" s="22"/>
      <c r="G50" s="5" t="s">
        <v>43</v>
      </c>
      <c r="H50" s="5" t="s">
        <v>43</v>
      </c>
      <c r="I50" s="5" t="s">
        <v>43</v>
      </c>
      <c r="J50" s="5" t="s">
        <v>43</v>
      </c>
      <c r="K50" s="5" t="s">
        <v>43</v>
      </c>
      <c r="L50" s="5" t="s">
        <v>43</v>
      </c>
      <c r="M50" s="5" t="s">
        <v>43</v>
      </c>
    </row>
    <row r="51" spans="1:13" ht="16" thickBot="1" x14ac:dyDescent="0.25">
      <c r="A51" s="5">
        <v>2010</v>
      </c>
      <c r="B51" s="22"/>
      <c r="C51" s="22"/>
      <c r="D51" s="22"/>
      <c r="E51" s="5">
        <v>1.57</v>
      </c>
      <c r="F51" s="23">
        <v>12</v>
      </c>
      <c r="G51" s="5" t="s">
        <v>43</v>
      </c>
      <c r="H51" s="5" t="s">
        <v>43</v>
      </c>
      <c r="I51" s="5" t="s">
        <v>43</v>
      </c>
      <c r="J51" s="5" t="s">
        <v>43</v>
      </c>
      <c r="K51" s="5" t="s">
        <v>43</v>
      </c>
      <c r="L51" s="5" t="s">
        <v>43</v>
      </c>
      <c r="M51" s="5" t="s">
        <v>43</v>
      </c>
    </row>
    <row r="52" spans="1:13" ht="16" thickBot="1" x14ac:dyDescent="0.25">
      <c r="A52" s="5">
        <v>2011</v>
      </c>
      <c r="B52" s="22"/>
      <c r="C52" s="22"/>
      <c r="D52" s="22"/>
      <c r="E52" s="5">
        <v>2.3199999999999998</v>
      </c>
      <c r="F52" s="23">
        <v>12</v>
      </c>
      <c r="G52" s="22"/>
      <c r="H52" s="22"/>
      <c r="I52" s="22"/>
      <c r="J52" s="22"/>
      <c r="K52" s="22"/>
      <c r="L52" s="22"/>
      <c r="M52" s="22"/>
    </row>
    <row r="53" spans="1:13" ht="16" thickBot="1" x14ac:dyDescent="0.25">
      <c r="A53" s="5">
        <v>2012</v>
      </c>
      <c r="B53" s="22"/>
      <c r="C53" s="22"/>
      <c r="D53" s="22"/>
      <c r="E53" s="5">
        <v>2.06</v>
      </c>
      <c r="F53" s="23">
        <v>12</v>
      </c>
      <c r="G53" s="22"/>
      <c r="H53" s="22"/>
      <c r="I53" s="22"/>
      <c r="J53" s="22"/>
      <c r="K53" s="22"/>
      <c r="L53" s="22"/>
      <c r="M53" s="22"/>
    </row>
    <row r="54" spans="1:13" ht="16" thickBot="1" x14ac:dyDescent="0.25">
      <c r="A54" s="5">
        <v>2013</v>
      </c>
      <c r="B54" s="22"/>
      <c r="C54" s="22"/>
      <c r="D54" s="22"/>
      <c r="E54" s="5">
        <v>2.25</v>
      </c>
      <c r="F54" s="23">
        <v>12</v>
      </c>
      <c r="G54" s="22"/>
      <c r="H54" s="22"/>
      <c r="I54" s="22"/>
      <c r="J54" s="22"/>
      <c r="K54" s="22"/>
      <c r="L54" s="22"/>
      <c r="M54" s="22"/>
    </row>
    <row r="55" spans="1:13" ht="16" thickBot="1" x14ac:dyDescent="0.25">
      <c r="A55" s="5">
        <v>2014</v>
      </c>
      <c r="B55" s="22"/>
      <c r="C55" s="22"/>
      <c r="D55" s="22"/>
      <c r="E55" s="5">
        <v>2.52</v>
      </c>
      <c r="F55" s="23">
        <v>12</v>
      </c>
      <c r="G55" s="22"/>
      <c r="H55" s="22"/>
      <c r="I55" s="22"/>
      <c r="J55" s="22"/>
      <c r="K55" s="22"/>
      <c r="L55" s="22"/>
      <c r="M55" s="22"/>
    </row>
    <row r="56" spans="1:13" x14ac:dyDescent="0.2">
      <c r="A56" s="7" t="s">
        <v>59</v>
      </c>
    </row>
    <row r="57" spans="1:13" x14ac:dyDescent="0.2">
      <c r="A57" s="7" t="s">
        <v>60</v>
      </c>
    </row>
    <row r="58" spans="1:13" x14ac:dyDescent="0.2">
      <c r="A58" s="7" t="s">
        <v>61</v>
      </c>
    </row>
    <row r="59" spans="1:13" x14ac:dyDescent="0.2">
      <c r="A59" s="7" t="s">
        <v>62</v>
      </c>
    </row>
    <row r="60" spans="1:13" x14ac:dyDescent="0.2">
      <c r="A60" s="7" t="s">
        <v>63</v>
      </c>
    </row>
    <row r="61" spans="1:13" x14ac:dyDescent="0.2">
      <c r="A61" s="7" t="s">
        <v>64</v>
      </c>
    </row>
    <row r="62" spans="1:13" x14ac:dyDescent="0.2">
      <c r="A62" s="7" t="s">
        <v>65</v>
      </c>
    </row>
    <row r="63" spans="1:13" x14ac:dyDescent="0.2">
      <c r="A63" s="7" t="s">
        <v>66</v>
      </c>
    </row>
    <row r="64" spans="1:13" x14ac:dyDescent="0.2">
      <c r="A64" s="7" t="s">
        <v>67</v>
      </c>
    </row>
    <row r="65" spans="1:1" x14ac:dyDescent="0.2">
      <c r="A65" s="7" t="s">
        <v>68</v>
      </c>
    </row>
    <row r="66" spans="1:1" x14ac:dyDescent="0.2">
      <c r="A66" s="7" t="s">
        <v>69</v>
      </c>
    </row>
    <row r="67" spans="1:1" x14ac:dyDescent="0.2">
      <c r="A67" s="7" t="s">
        <v>70</v>
      </c>
    </row>
    <row r="68" spans="1:1" x14ac:dyDescent="0.2">
      <c r="A68" s="7" t="s">
        <v>71</v>
      </c>
    </row>
    <row r="69" spans="1:1" x14ac:dyDescent="0.2">
      <c r="A69" s="10"/>
    </row>
    <row r="71" spans="1:1" x14ac:dyDescent="0.2">
      <c r="A71" s="10"/>
    </row>
    <row r="214" spans="19:23" ht="16" thickBot="1" x14ac:dyDescent="0.25"/>
    <row r="215" spans="19:23" ht="16" thickBot="1" x14ac:dyDescent="0.25">
      <c r="S215" s="17">
        <v>46.5</v>
      </c>
      <c r="T215" s="17">
        <v>47.5</v>
      </c>
      <c r="U215" s="17">
        <v>48.5</v>
      </c>
      <c r="V215" s="17">
        <v>49.5</v>
      </c>
      <c r="W215" s="17">
        <v>51</v>
      </c>
    </row>
    <row r="216" spans="19:23" ht="16" thickBot="1" x14ac:dyDescent="0.25">
      <c r="S216" s="5">
        <v>3519</v>
      </c>
      <c r="T216" s="5">
        <v>3940</v>
      </c>
      <c r="U216" s="5">
        <v>3724</v>
      </c>
      <c r="V216" s="5">
        <v>2896</v>
      </c>
      <c r="W216" s="5">
        <v>3020</v>
      </c>
    </row>
    <row r="217" spans="19:23" ht="16" thickBot="1" x14ac:dyDescent="0.25">
      <c r="S217" s="5">
        <v>4540</v>
      </c>
      <c r="T217" s="5">
        <v>4633</v>
      </c>
      <c r="U217" s="5">
        <v>4321</v>
      </c>
      <c r="V217" s="5">
        <v>3836</v>
      </c>
      <c r="W217" s="5">
        <v>3856</v>
      </c>
    </row>
    <row r="218" spans="19:23" ht="16" thickBot="1" x14ac:dyDescent="0.25">
      <c r="S218" s="5">
        <v>5199</v>
      </c>
      <c r="T218" s="5">
        <v>5944</v>
      </c>
      <c r="U218" s="5">
        <v>5644</v>
      </c>
      <c r="V218" s="5">
        <v>5224</v>
      </c>
      <c r="W218" s="5">
        <v>5132</v>
      </c>
    </row>
    <row r="219" spans="19:23" ht="16" thickBot="1" x14ac:dyDescent="0.25">
      <c r="S219" s="5">
        <v>5402</v>
      </c>
      <c r="T219" s="5">
        <v>6132</v>
      </c>
      <c r="U219" s="5">
        <v>5206</v>
      </c>
      <c r="V219" s="5">
        <v>4125</v>
      </c>
      <c r="W219" s="5">
        <v>5455</v>
      </c>
    </row>
    <row r="220" spans="19:23" ht="16" thickBot="1" x14ac:dyDescent="0.25">
      <c r="S220" s="5">
        <v>3092</v>
      </c>
      <c r="T220" s="5">
        <v>3609</v>
      </c>
      <c r="U220" s="5">
        <v>3735</v>
      </c>
      <c r="V220" s="5">
        <v>3851</v>
      </c>
      <c r="W220" s="5">
        <v>4850</v>
      </c>
    </row>
    <row r="221" spans="19:23" ht="16" thickBot="1" x14ac:dyDescent="0.25">
      <c r="S221" s="5">
        <v>2543</v>
      </c>
      <c r="T221" s="5">
        <v>3485</v>
      </c>
      <c r="U221" s="5">
        <v>4214</v>
      </c>
      <c r="V221" s="5">
        <v>3694</v>
      </c>
      <c r="W221" s="5">
        <v>5274</v>
      </c>
    </row>
    <row r="222" spans="19:23" ht="16" thickBot="1" x14ac:dyDescent="0.25">
      <c r="S222" s="5">
        <v>2030</v>
      </c>
      <c r="T222" s="5">
        <v>2268</v>
      </c>
      <c r="U222" s="5">
        <v>2644</v>
      </c>
      <c r="V222" s="5">
        <v>2846</v>
      </c>
      <c r="W222" s="5">
        <v>3888</v>
      </c>
    </row>
    <row r="223" spans="19:23" ht="16" thickBot="1" x14ac:dyDescent="0.25">
      <c r="S223" s="5">
        <v>2655</v>
      </c>
      <c r="T223" s="5">
        <v>3349</v>
      </c>
      <c r="U223" s="5">
        <v>3128</v>
      </c>
      <c r="V223" s="5">
        <v>3973</v>
      </c>
      <c r="W223" s="5">
        <v>3999</v>
      </c>
    </row>
    <row r="224" spans="19:23" ht="16" thickBot="1" x14ac:dyDescent="0.25">
      <c r="S224" s="5">
        <v>2185</v>
      </c>
      <c r="T224" s="5">
        <v>3322</v>
      </c>
      <c r="U224" s="5">
        <v>3450</v>
      </c>
      <c r="V224" s="5">
        <v>3597</v>
      </c>
      <c r="W224" s="5">
        <v>4032</v>
      </c>
    </row>
    <row r="225" spans="19:23" ht="16" thickBot="1" x14ac:dyDescent="0.25">
      <c r="S225" s="5">
        <v>2104</v>
      </c>
      <c r="T225" s="5">
        <v>3193</v>
      </c>
      <c r="U225" s="5">
        <v>3360</v>
      </c>
      <c r="V225" s="5">
        <v>3506</v>
      </c>
      <c r="W225" s="5">
        <v>3117</v>
      </c>
    </row>
    <row r="226" spans="19:23" ht="16" thickBot="1" x14ac:dyDescent="0.25">
      <c r="S226" s="5">
        <v>1967</v>
      </c>
      <c r="T226" s="5">
        <v>2638</v>
      </c>
      <c r="U226" s="5">
        <v>2646</v>
      </c>
      <c r="V226" s="5">
        <v>3337</v>
      </c>
      <c r="W226" s="5">
        <v>3373</v>
      </c>
    </row>
    <row r="227" spans="19:23" ht="16" thickBot="1" x14ac:dyDescent="0.25">
      <c r="S227" s="5">
        <v>2446</v>
      </c>
      <c r="T227" s="5">
        <v>2854</v>
      </c>
      <c r="U227" s="5">
        <v>2095</v>
      </c>
      <c r="V227" s="5">
        <v>3056</v>
      </c>
      <c r="W227" s="5">
        <v>2336</v>
      </c>
    </row>
    <row r="228" spans="19:23" ht="16" thickBot="1" x14ac:dyDescent="0.25">
      <c r="S228" s="5">
        <v>2359</v>
      </c>
      <c r="T228" s="5">
        <v>2350</v>
      </c>
      <c r="U228" s="5">
        <v>2137</v>
      </c>
      <c r="V228" s="5">
        <v>2338</v>
      </c>
      <c r="W228" s="5">
        <v>2175</v>
      </c>
    </row>
    <row r="229" spans="19:23" ht="16" thickBot="1" x14ac:dyDescent="0.25">
      <c r="S229" s="5">
        <v>3628</v>
      </c>
      <c r="T229" s="5">
        <v>3278</v>
      </c>
      <c r="U229" s="5">
        <v>2571</v>
      </c>
      <c r="V229" s="5">
        <v>2882</v>
      </c>
      <c r="W229" s="5">
        <v>2597</v>
      </c>
    </row>
    <row r="230" spans="19:23" ht="16" thickBot="1" x14ac:dyDescent="0.25">
      <c r="S230" s="5">
        <v>3066</v>
      </c>
      <c r="T230" s="5">
        <v>2769</v>
      </c>
      <c r="U230" s="5">
        <v>2582</v>
      </c>
      <c r="V230" s="5">
        <v>2639</v>
      </c>
      <c r="W230" s="5">
        <v>2284</v>
      </c>
    </row>
    <row r="231" spans="19:23" ht="16" thickBot="1" x14ac:dyDescent="0.25">
      <c r="S231" s="5">
        <v>3752</v>
      </c>
      <c r="T231" s="5">
        <v>3682</v>
      </c>
      <c r="U231" s="5">
        <v>3410</v>
      </c>
      <c r="V231" s="5">
        <v>3553</v>
      </c>
      <c r="W231" s="5">
        <v>3215</v>
      </c>
    </row>
    <row r="232" spans="19:23" ht="16" thickBot="1" x14ac:dyDescent="0.25">
      <c r="S232" s="5">
        <v>3031</v>
      </c>
      <c r="T232" s="5">
        <v>3299</v>
      </c>
      <c r="U232" s="5">
        <v>3991</v>
      </c>
      <c r="V232" s="5">
        <v>3251</v>
      </c>
      <c r="W232" s="5">
        <v>2454</v>
      </c>
    </row>
    <row r="233" spans="19:23" ht="16" thickBot="1" x14ac:dyDescent="0.25">
      <c r="S233" s="5">
        <v>4124</v>
      </c>
      <c r="T233" s="5">
        <v>3717</v>
      </c>
      <c r="U233" s="5">
        <v>3045</v>
      </c>
      <c r="V233" s="5">
        <v>3718</v>
      </c>
      <c r="W233" s="5">
        <v>3052</v>
      </c>
    </row>
    <row r="234" spans="19:23" ht="16" thickBot="1" x14ac:dyDescent="0.25">
      <c r="S234" s="5">
        <v>4598</v>
      </c>
      <c r="T234" s="5">
        <v>4371</v>
      </c>
      <c r="U234" s="5">
        <v>3962</v>
      </c>
      <c r="V234" s="5">
        <v>4156</v>
      </c>
      <c r="W234" s="5">
        <v>3694</v>
      </c>
    </row>
    <row r="235" spans="19:23" ht="16" thickBot="1" x14ac:dyDescent="0.25">
      <c r="S235" s="5">
        <v>2465</v>
      </c>
      <c r="T235" s="5">
        <v>2651</v>
      </c>
      <c r="U235" s="5">
        <v>2569</v>
      </c>
      <c r="V235" s="5">
        <v>2816</v>
      </c>
      <c r="W235" s="5">
        <v>3011</v>
      </c>
    </row>
    <row r="236" spans="19:23" ht="16" thickBot="1" x14ac:dyDescent="0.25">
      <c r="S236" s="5">
        <v>2229</v>
      </c>
      <c r="T236" s="5">
        <v>2434</v>
      </c>
      <c r="U236" s="5">
        <v>2119</v>
      </c>
      <c r="V236" s="5">
        <v>2305</v>
      </c>
      <c r="W236" s="5">
        <v>2405</v>
      </c>
    </row>
    <row r="237" spans="19:23" ht="16" thickBot="1" x14ac:dyDescent="0.25"/>
    <row r="238" spans="19:23" ht="16" thickBot="1" x14ac:dyDescent="0.25">
      <c r="S238" s="18">
        <v>68.5</v>
      </c>
    </row>
    <row r="239" spans="19:23" ht="16" thickBot="1" x14ac:dyDescent="0.25">
      <c r="S239" s="6">
        <v>386</v>
      </c>
    </row>
    <row r="240" spans="19:23" ht="16" thickBot="1" x14ac:dyDescent="0.25">
      <c r="S240" s="6">
        <v>334</v>
      </c>
    </row>
    <row r="241" spans="19:19" ht="16" thickBot="1" x14ac:dyDescent="0.25">
      <c r="S241" s="6">
        <v>248</v>
      </c>
    </row>
    <row r="242" spans="19:19" ht="16" thickBot="1" x14ac:dyDescent="0.25">
      <c r="S242" s="6">
        <v>230</v>
      </c>
    </row>
    <row r="243" spans="19:19" ht="16" thickBot="1" x14ac:dyDescent="0.25">
      <c r="S243" s="6">
        <v>364</v>
      </c>
    </row>
    <row r="244" spans="19:19" ht="16" thickBot="1" x14ac:dyDescent="0.25">
      <c r="S244" s="6">
        <v>594</v>
      </c>
    </row>
    <row r="245" spans="19:19" ht="16" thickBot="1" x14ac:dyDescent="0.25">
      <c r="S245" s="6">
        <v>505</v>
      </c>
    </row>
    <row r="246" spans="19:19" ht="16" thickBot="1" x14ac:dyDescent="0.25">
      <c r="S246" s="6">
        <v>603</v>
      </c>
    </row>
    <row r="247" spans="19:19" ht="16" thickBot="1" x14ac:dyDescent="0.25">
      <c r="S247" s="6">
        <v>474</v>
      </c>
    </row>
    <row r="248" spans="19:19" ht="16" thickBot="1" x14ac:dyDescent="0.25">
      <c r="S248" s="6">
        <v>675</v>
      </c>
    </row>
    <row r="249" spans="19:19" ht="16" thickBot="1" x14ac:dyDescent="0.25">
      <c r="S249" s="6">
        <v>590</v>
      </c>
    </row>
    <row r="250" spans="19:19" ht="16" thickBot="1" x14ac:dyDescent="0.25">
      <c r="S250" s="6">
        <v>479</v>
      </c>
    </row>
    <row r="251" spans="19:19" ht="16" thickBot="1" x14ac:dyDescent="0.25">
      <c r="S251" s="6">
        <v>678</v>
      </c>
    </row>
    <row r="252" spans="19:19" ht="16" thickBot="1" x14ac:dyDescent="0.25">
      <c r="S252" s="6">
        <v>469</v>
      </c>
    </row>
    <row r="253" spans="19:19" ht="16" thickBot="1" x14ac:dyDescent="0.25">
      <c r="S253" s="6">
        <v>361</v>
      </c>
    </row>
    <row r="254" spans="19:19" ht="16" thickBot="1" x14ac:dyDescent="0.25">
      <c r="S254" s="6">
        <v>609</v>
      </c>
    </row>
    <row r="255" spans="19:19" ht="16" thickBot="1" x14ac:dyDescent="0.25">
      <c r="S255" s="6">
        <v>550</v>
      </c>
    </row>
    <row r="256" spans="19:19" ht="16" thickBot="1" x14ac:dyDescent="0.25">
      <c r="S256" s="6">
        <v>176</v>
      </c>
    </row>
    <row r="257" spans="19:19" ht="16" thickBot="1" x14ac:dyDescent="0.25">
      <c r="S257" s="6">
        <v>291</v>
      </c>
    </row>
    <row r="258" spans="19:19" ht="16" thickBot="1" x14ac:dyDescent="0.25">
      <c r="S258" s="6">
        <v>245</v>
      </c>
    </row>
    <row r="259" spans="19:19" ht="16" thickBot="1" x14ac:dyDescent="0.25">
      <c r="S259" s="6">
        <v>130</v>
      </c>
    </row>
    <row r="287" spans="19:23" ht="16" thickBot="1" x14ac:dyDescent="0.25"/>
    <row r="288" spans="19:23" ht="16" thickBot="1" x14ac:dyDescent="0.25">
      <c r="S288" s="17">
        <v>46.5</v>
      </c>
      <c r="T288" s="17">
        <v>47.5</v>
      </c>
      <c r="U288" s="17">
        <v>48.5</v>
      </c>
      <c r="V288" s="17">
        <v>49.5</v>
      </c>
      <c r="W288" s="17">
        <v>51</v>
      </c>
    </row>
    <row r="289" spans="19:23" ht="16" thickBot="1" x14ac:dyDescent="0.25">
      <c r="S289" s="5">
        <v>3510</v>
      </c>
      <c r="T289" s="5">
        <v>3934</v>
      </c>
      <c r="U289" s="5">
        <v>3716</v>
      </c>
      <c r="V289" s="5">
        <v>2886</v>
      </c>
      <c r="W289" s="5">
        <v>3018</v>
      </c>
    </row>
    <row r="290" spans="19:23" ht="16" thickBot="1" x14ac:dyDescent="0.25">
      <c r="S290" s="5">
        <v>4537</v>
      </c>
      <c r="T290" s="5">
        <v>4629</v>
      </c>
      <c r="U290" s="5">
        <v>4317</v>
      </c>
      <c r="V290" s="5">
        <v>3835</v>
      </c>
      <c r="W290" s="5">
        <v>3855</v>
      </c>
    </row>
    <row r="291" spans="19:23" ht="16" thickBot="1" x14ac:dyDescent="0.25">
      <c r="S291" s="5">
        <v>1020</v>
      </c>
      <c r="T291" s="5">
        <v>1185</v>
      </c>
      <c r="U291" s="5">
        <v>1151</v>
      </c>
      <c r="V291" s="5">
        <v>1037</v>
      </c>
      <c r="W291" s="5">
        <v>1374</v>
      </c>
    </row>
    <row r="292" spans="19:23" ht="16" thickBot="1" x14ac:dyDescent="0.25">
      <c r="S292" s="5">
        <v>852</v>
      </c>
      <c r="T292" s="5">
        <v>1169</v>
      </c>
      <c r="U292" s="5">
        <v>1058</v>
      </c>
      <c r="V292" s="5">
        <v>828</v>
      </c>
      <c r="W292" s="5">
        <v>1226</v>
      </c>
    </row>
    <row r="293" spans="19:23" ht="16" thickBot="1" x14ac:dyDescent="0.25">
      <c r="S293" s="5">
        <v>526</v>
      </c>
      <c r="T293" s="5">
        <v>605</v>
      </c>
      <c r="U293" s="5">
        <v>665</v>
      </c>
      <c r="V293" s="5">
        <v>743</v>
      </c>
      <c r="W293" s="5">
        <v>970</v>
      </c>
    </row>
    <row r="294" spans="19:23" ht="16" thickBot="1" x14ac:dyDescent="0.25">
      <c r="S294" s="5">
        <v>313</v>
      </c>
      <c r="T294" s="5">
        <v>496</v>
      </c>
      <c r="U294" s="5">
        <v>574</v>
      </c>
      <c r="V294" s="5">
        <v>533</v>
      </c>
      <c r="W294" s="5">
        <v>1049</v>
      </c>
    </row>
    <row r="295" spans="19:23" ht="16" thickBot="1" x14ac:dyDescent="0.25">
      <c r="S295" s="5">
        <v>311</v>
      </c>
      <c r="T295" s="5">
        <v>303</v>
      </c>
      <c r="U295" s="5">
        <v>411</v>
      </c>
      <c r="V295" s="5">
        <v>410</v>
      </c>
      <c r="W295" s="5">
        <v>517</v>
      </c>
    </row>
    <row r="296" spans="19:23" ht="16" thickBot="1" x14ac:dyDescent="0.25">
      <c r="S296" s="5">
        <v>477</v>
      </c>
      <c r="T296" s="5">
        <v>493</v>
      </c>
      <c r="U296" s="5">
        <v>379</v>
      </c>
      <c r="V296" s="5">
        <v>558</v>
      </c>
      <c r="W296" s="5">
        <v>673</v>
      </c>
    </row>
    <row r="297" spans="19:23" ht="16" thickBot="1" x14ac:dyDescent="0.25">
      <c r="S297" s="5">
        <v>331</v>
      </c>
      <c r="T297" s="5">
        <v>483</v>
      </c>
      <c r="U297" s="5">
        <v>461</v>
      </c>
      <c r="V297" s="5">
        <v>501</v>
      </c>
      <c r="W297" s="5">
        <v>575</v>
      </c>
    </row>
    <row r="298" spans="19:23" ht="16" thickBot="1" x14ac:dyDescent="0.25">
      <c r="S298" s="5">
        <v>394</v>
      </c>
      <c r="T298" s="5">
        <v>539</v>
      </c>
      <c r="U298" s="5">
        <v>487</v>
      </c>
      <c r="V298" s="5">
        <v>523</v>
      </c>
      <c r="W298" s="5">
        <v>406</v>
      </c>
    </row>
    <row r="299" spans="19:23" ht="16" thickBot="1" x14ac:dyDescent="0.25">
      <c r="S299" s="5">
        <v>362</v>
      </c>
      <c r="T299" s="5">
        <v>382</v>
      </c>
      <c r="U299" s="5">
        <v>309</v>
      </c>
      <c r="V299" s="5">
        <v>427</v>
      </c>
      <c r="W299" s="5">
        <v>472</v>
      </c>
    </row>
    <row r="300" spans="19:23" ht="16" thickBot="1" x14ac:dyDescent="0.25">
      <c r="S300" s="5">
        <v>467</v>
      </c>
      <c r="T300" s="5">
        <v>593</v>
      </c>
      <c r="U300" s="5">
        <v>293</v>
      </c>
      <c r="V300" s="5">
        <v>500</v>
      </c>
      <c r="W300" s="5">
        <v>329</v>
      </c>
    </row>
    <row r="301" spans="19:23" ht="16" thickBot="1" x14ac:dyDescent="0.25">
      <c r="S301" s="5">
        <v>501</v>
      </c>
      <c r="T301" s="5">
        <v>503</v>
      </c>
      <c r="U301" s="5">
        <v>512</v>
      </c>
      <c r="V301" s="5">
        <v>468</v>
      </c>
      <c r="W301" s="5">
        <v>452</v>
      </c>
    </row>
    <row r="302" spans="19:23" ht="16" thickBot="1" x14ac:dyDescent="0.25">
      <c r="S302" s="5">
        <v>988</v>
      </c>
      <c r="T302" s="5">
        <v>851</v>
      </c>
      <c r="U302" s="5">
        <v>727</v>
      </c>
      <c r="V302" s="5">
        <v>640</v>
      </c>
      <c r="W302" s="5">
        <v>554</v>
      </c>
    </row>
    <row r="303" spans="19:23" ht="16" thickBot="1" x14ac:dyDescent="0.25">
      <c r="S303" s="5">
        <v>948</v>
      </c>
      <c r="T303" s="5">
        <v>834</v>
      </c>
      <c r="U303" s="5">
        <v>677</v>
      </c>
      <c r="V303" s="5">
        <v>773</v>
      </c>
      <c r="W303" s="5">
        <v>615</v>
      </c>
    </row>
    <row r="304" spans="19:23" ht="16" thickBot="1" x14ac:dyDescent="0.25">
      <c r="S304" s="5">
        <v>1195</v>
      </c>
      <c r="T304" s="5">
        <v>1037</v>
      </c>
      <c r="U304" s="5">
        <v>988</v>
      </c>
      <c r="V304" s="5">
        <v>922</v>
      </c>
      <c r="W304" s="5">
        <v>878</v>
      </c>
    </row>
    <row r="305" spans="19:24" ht="16" thickBot="1" x14ac:dyDescent="0.25">
      <c r="S305" s="5">
        <v>664</v>
      </c>
      <c r="T305" s="5">
        <v>528</v>
      </c>
      <c r="U305" s="5">
        <v>665</v>
      </c>
      <c r="V305" s="5">
        <v>751</v>
      </c>
      <c r="W305" s="5">
        <v>298</v>
      </c>
    </row>
    <row r="306" spans="19:24" ht="16" thickBot="1" x14ac:dyDescent="0.25">
      <c r="S306" s="5">
        <v>693</v>
      </c>
      <c r="T306" s="5">
        <v>626</v>
      </c>
      <c r="U306" s="5">
        <v>664</v>
      </c>
      <c r="V306" s="5">
        <v>745</v>
      </c>
      <c r="W306" s="5">
        <v>576</v>
      </c>
    </row>
    <row r="307" spans="19:24" ht="16" thickBot="1" x14ac:dyDescent="0.25">
      <c r="S307" s="5">
        <v>904</v>
      </c>
      <c r="T307" s="5">
        <v>632</v>
      </c>
      <c r="U307" s="5">
        <v>689</v>
      </c>
      <c r="V307" s="5">
        <v>761</v>
      </c>
      <c r="W307" s="5">
        <v>766</v>
      </c>
    </row>
    <row r="308" spans="19:24" ht="16" thickBot="1" x14ac:dyDescent="0.25">
      <c r="S308" s="5">
        <v>444</v>
      </c>
      <c r="T308" s="5">
        <v>6277</v>
      </c>
      <c r="U308" s="5">
        <v>453</v>
      </c>
      <c r="V308" s="5">
        <v>439</v>
      </c>
      <c r="W308" s="5">
        <v>579</v>
      </c>
    </row>
    <row r="309" spans="19:24" ht="16" thickBot="1" x14ac:dyDescent="0.25">
      <c r="S309" s="5">
        <v>558</v>
      </c>
      <c r="T309" s="5">
        <v>489</v>
      </c>
      <c r="U309" s="5">
        <v>503</v>
      </c>
      <c r="V309" s="5">
        <v>541</v>
      </c>
      <c r="W309" s="5">
        <v>479</v>
      </c>
    </row>
    <row r="311" spans="19:24" ht="16" thickBot="1" x14ac:dyDescent="0.25"/>
    <row r="312" spans="19:24" ht="16" thickBot="1" x14ac:dyDescent="0.25">
      <c r="S312" s="17">
        <v>68.5</v>
      </c>
      <c r="T312" s="17">
        <v>69.5</v>
      </c>
      <c r="U312" s="17">
        <v>71</v>
      </c>
      <c r="V312" s="17">
        <v>72</v>
      </c>
      <c r="W312" s="17">
        <v>73</v>
      </c>
      <c r="X312" s="17">
        <v>74</v>
      </c>
    </row>
    <row r="313" spans="19:24" ht="16" thickBot="1" x14ac:dyDescent="0.25">
      <c r="S313" s="5">
        <v>385</v>
      </c>
      <c r="T313" s="5">
        <v>254</v>
      </c>
      <c r="U313" s="5">
        <v>253</v>
      </c>
      <c r="V313" s="5">
        <v>151</v>
      </c>
      <c r="W313" s="5">
        <v>136</v>
      </c>
      <c r="X313" s="5">
        <v>122</v>
      </c>
    </row>
    <row r="314" spans="19:24" ht="16" thickBot="1" x14ac:dyDescent="0.25">
      <c r="S314" s="5">
        <v>333</v>
      </c>
      <c r="T314" s="5">
        <v>339</v>
      </c>
      <c r="U314" s="5">
        <v>244</v>
      </c>
      <c r="V314" s="5">
        <v>181</v>
      </c>
      <c r="W314" s="5">
        <v>179</v>
      </c>
      <c r="X314" s="5">
        <v>97</v>
      </c>
    </row>
    <row r="315" spans="19:24" ht="16" thickBot="1" x14ac:dyDescent="0.25">
      <c r="S315" s="5">
        <v>230</v>
      </c>
      <c r="T315" s="5">
        <v>232</v>
      </c>
      <c r="U315" s="5">
        <v>167</v>
      </c>
      <c r="V315" s="5">
        <v>118</v>
      </c>
      <c r="W315" s="5">
        <v>123</v>
      </c>
      <c r="X315" s="5">
        <v>93</v>
      </c>
    </row>
    <row r="316" spans="19:24" ht="16" thickBot="1" x14ac:dyDescent="0.25">
      <c r="S316" s="5">
        <v>225</v>
      </c>
      <c r="T316" s="5">
        <v>171</v>
      </c>
      <c r="U316" s="5">
        <v>207</v>
      </c>
      <c r="V316" s="5">
        <v>216</v>
      </c>
      <c r="W316" s="5">
        <v>119</v>
      </c>
      <c r="X316" s="5">
        <v>109</v>
      </c>
    </row>
    <row r="317" spans="19:24" ht="16" thickBot="1" x14ac:dyDescent="0.25">
      <c r="S317" s="5">
        <v>362</v>
      </c>
      <c r="T317" s="5">
        <v>308</v>
      </c>
      <c r="U317" s="5">
        <v>307</v>
      </c>
      <c r="V317" s="5">
        <v>235</v>
      </c>
      <c r="W317" s="5">
        <v>222</v>
      </c>
      <c r="X317" s="5">
        <v>225</v>
      </c>
    </row>
    <row r="318" spans="19:24" ht="16" thickBot="1" x14ac:dyDescent="0.25">
      <c r="S318" s="5">
        <v>582</v>
      </c>
      <c r="T318" s="5">
        <v>478</v>
      </c>
      <c r="U318" s="5">
        <v>403</v>
      </c>
      <c r="V318" s="5">
        <v>384</v>
      </c>
      <c r="W318" s="5">
        <v>317</v>
      </c>
      <c r="X318" s="5">
        <v>182</v>
      </c>
    </row>
    <row r="319" spans="19:24" ht="16" thickBot="1" x14ac:dyDescent="0.25">
      <c r="S319" s="5">
        <v>495</v>
      </c>
      <c r="T319" s="5">
        <v>328</v>
      </c>
      <c r="U319" s="5">
        <v>376</v>
      </c>
      <c r="V319" s="5">
        <v>230</v>
      </c>
      <c r="W319" s="5">
        <v>210</v>
      </c>
      <c r="X319" s="5">
        <v>167</v>
      </c>
    </row>
    <row r="320" spans="19:24" ht="16" thickBot="1" x14ac:dyDescent="0.25">
      <c r="S320" s="5">
        <v>598</v>
      </c>
      <c r="T320" s="5">
        <v>488</v>
      </c>
      <c r="U320" s="5">
        <v>370</v>
      </c>
      <c r="V320" s="5">
        <v>279</v>
      </c>
      <c r="W320" s="5">
        <v>170</v>
      </c>
      <c r="X320" s="5">
        <v>207</v>
      </c>
    </row>
    <row r="321" spans="19:24" ht="16" thickBot="1" x14ac:dyDescent="0.25">
      <c r="S321" s="5">
        <v>443</v>
      </c>
      <c r="T321" s="5">
        <v>458</v>
      </c>
      <c r="U321" s="5">
        <v>383</v>
      </c>
      <c r="V321" s="5">
        <v>295</v>
      </c>
      <c r="W321" s="5">
        <v>251</v>
      </c>
      <c r="X321" s="5">
        <v>183</v>
      </c>
    </row>
    <row r="322" spans="19:24" ht="16" thickBot="1" x14ac:dyDescent="0.25">
      <c r="S322" s="5">
        <v>670</v>
      </c>
      <c r="T322" s="5">
        <v>555</v>
      </c>
      <c r="U322" s="5">
        <v>625</v>
      </c>
      <c r="V322" s="5">
        <v>462</v>
      </c>
      <c r="W322" s="5">
        <v>249</v>
      </c>
      <c r="X322" s="5">
        <v>242</v>
      </c>
    </row>
    <row r="323" spans="19:24" ht="16" thickBot="1" x14ac:dyDescent="0.25">
      <c r="S323" s="5">
        <v>585</v>
      </c>
      <c r="T323" s="5">
        <v>639</v>
      </c>
      <c r="U323" s="5">
        <v>420</v>
      </c>
      <c r="V323" s="5">
        <v>373</v>
      </c>
      <c r="W323" s="5">
        <v>325</v>
      </c>
      <c r="X323" s="5">
        <v>461</v>
      </c>
    </row>
    <row r="324" spans="19:24" ht="16" thickBot="1" x14ac:dyDescent="0.25">
      <c r="S324" s="5">
        <v>449</v>
      </c>
      <c r="T324" s="5">
        <v>523</v>
      </c>
      <c r="U324" s="5">
        <v>465</v>
      </c>
      <c r="V324" s="5">
        <v>390</v>
      </c>
      <c r="W324" s="5">
        <v>262</v>
      </c>
      <c r="X324" s="5">
        <v>192</v>
      </c>
    </row>
    <row r="325" spans="19:24" ht="16" thickBot="1" x14ac:dyDescent="0.25">
      <c r="S325" s="5">
        <v>633</v>
      </c>
      <c r="T325" s="5">
        <v>468</v>
      </c>
      <c r="U325" s="5">
        <v>499</v>
      </c>
      <c r="V325" s="5">
        <v>376</v>
      </c>
      <c r="W325" s="5">
        <v>285</v>
      </c>
      <c r="X325" s="5">
        <v>178</v>
      </c>
    </row>
    <row r="326" spans="19:24" ht="16" thickBot="1" x14ac:dyDescent="0.25">
      <c r="S326" s="5">
        <v>469</v>
      </c>
      <c r="T326" s="5">
        <v>278</v>
      </c>
      <c r="U326" s="5">
        <v>254</v>
      </c>
      <c r="V326" s="5">
        <v>261</v>
      </c>
      <c r="W326" s="5">
        <v>101</v>
      </c>
      <c r="X326" s="5">
        <v>133</v>
      </c>
    </row>
    <row r="327" spans="19:24" ht="16" thickBot="1" x14ac:dyDescent="0.25">
      <c r="S327" s="5">
        <v>361</v>
      </c>
      <c r="T327" s="5">
        <v>309</v>
      </c>
      <c r="U327" s="5">
        <v>252</v>
      </c>
      <c r="V327" s="5">
        <v>226</v>
      </c>
      <c r="W327" s="5">
        <v>201</v>
      </c>
      <c r="X327" s="5">
        <v>138</v>
      </c>
    </row>
    <row r="328" spans="19:24" ht="16" thickBot="1" x14ac:dyDescent="0.25">
      <c r="S328" s="5">
        <v>587</v>
      </c>
      <c r="T328" s="5">
        <v>561</v>
      </c>
      <c r="U328" s="5">
        <v>526</v>
      </c>
      <c r="V328" s="5">
        <v>263</v>
      </c>
      <c r="W328" s="5">
        <v>378</v>
      </c>
      <c r="X328" s="5">
        <v>219</v>
      </c>
    </row>
    <row r="329" spans="19:24" ht="16" thickBot="1" x14ac:dyDescent="0.25">
      <c r="S329" s="5">
        <v>550</v>
      </c>
      <c r="T329" s="5">
        <v>393</v>
      </c>
      <c r="U329" s="5">
        <v>409</v>
      </c>
      <c r="V329" s="5">
        <v>192</v>
      </c>
      <c r="W329" s="5">
        <v>285</v>
      </c>
      <c r="X329" s="5">
        <v>235</v>
      </c>
    </row>
    <row r="330" spans="19:24" ht="16" thickBot="1" x14ac:dyDescent="0.25">
      <c r="S330" s="5">
        <v>174</v>
      </c>
      <c r="T330" s="5">
        <v>159</v>
      </c>
      <c r="U330" s="5">
        <v>173</v>
      </c>
      <c r="V330" s="5">
        <v>120</v>
      </c>
      <c r="W330" s="5">
        <v>114</v>
      </c>
      <c r="X330" s="5">
        <v>109</v>
      </c>
    </row>
    <row r="331" spans="19:24" ht="16" thickBot="1" x14ac:dyDescent="0.25">
      <c r="S331" s="5">
        <v>283</v>
      </c>
      <c r="T331" s="5">
        <v>251</v>
      </c>
      <c r="U331" s="5">
        <v>265</v>
      </c>
      <c r="V331" s="5">
        <v>176</v>
      </c>
      <c r="W331" s="5">
        <v>195</v>
      </c>
      <c r="X331" s="5">
        <v>186</v>
      </c>
    </row>
    <row r="332" spans="19:24" ht="16" thickBot="1" x14ac:dyDescent="0.25">
      <c r="S332" s="5">
        <v>245</v>
      </c>
      <c r="T332" s="5">
        <v>178</v>
      </c>
      <c r="U332" s="5">
        <v>185</v>
      </c>
      <c r="V332" s="5">
        <v>88</v>
      </c>
      <c r="W332" s="5">
        <v>98</v>
      </c>
      <c r="X332" s="5">
        <v>77</v>
      </c>
    </row>
    <row r="333" spans="19:24" ht="16" thickBot="1" x14ac:dyDescent="0.25">
      <c r="S333" s="5">
        <v>123</v>
      </c>
      <c r="T333" s="5">
        <v>143</v>
      </c>
      <c r="U333" s="5">
        <v>114</v>
      </c>
      <c r="V333" s="5">
        <v>71</v>
      </c>
      <c r="W333" s="5">
        <v>81</v>
      </c>
      <c r="X333" s="5">
        <v>50</v>
      </c>
    </row>
  </sheetData>
  <mergeCells count="12">
    <mergeCell ref="I2:J4"/>
    <mergeCell ref="K2:K4"/>
    <mergeCell ref="L2:L4"/>
    <mergeCell ref="M2:M4"/>
    <mergeCell ref="A2:A4"/>
    <mergeCell ref="B2:B4"/>
    <mergeCell ref="C2:F2"/>
    <mergeCell ref="C3:F3"/>
    <mergeCell ref="C4:F4"/>
    <mergeCell ref="G2:H2"/>
    <mergeCell ref="G3:H3"/>
    <mergeCell ref="G4:H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00DAA-2208-4977-97FE-F1BA0D9A3FE9}">
  <dimension ref="A1:L47"/>
  <sheetViews>
    <sheetView zoomScale="130" zoomScaleNormal="130" workbookViewId="0">
      <selection activeCell="A48" sqref="A48:XFD252"/>
    </sheetView>
  </sheetViews>
  <sheetFormatPr baseColWidth="10" defaultColWidth="8.83203125" defaultRowHeight="15" x14ac:dyDescent="0.2"/>
  <cols>
    <col min="12" max="12" width="9.1640625"/>
  </cols>
  <sheetData>
    <row r="1" spans="1:12" ht="16" thickBot="1" x14ac:dyDescent="0.25">
      <c r="A1" s="1" t="s">
        <v>72</v>
      </c>
    </row>
    <row r="2" spans="1:12" ht="16" thickBot="1" x14ac:dyDescent="0.25">
      <c r="A2" s="17" t="s">
        <v>1</v>
      </c>
      <c r="B2" s="17" t="s">
        <v>11</v>
      </c>
      <c r="C2" s="17" t="s">
        <v>73</v>
      </c>
      <c r="D2" s="17" t="s">
        <v>74</v>
      </c>
      <c r="E2" s="17" t="s">
        <v>19</v>
      </c>
      <c r="F2" s="45"/>
      <c r="G2" s="17" t="s">
        <v>1</v>
      </c>
      <c r="H2" s="17" t="s">
        <v>11</v>
      </c>
      <c r="I2" s="17" t="s">
        <v>73</v>
      </c>
      <c r="J2" s="17" t="s">
        <v>74</v>
      </c>
      <c r="K2" s="17" t="s">
        <v>19</v>
      </c>
      <c r="L2" s="48"/>
    </row>
    <row r="3" spans="1:12" ht="16" thickBot="1" x14ac:dyDescent="0.25">
      <c r="A3" s="43">
        <v>1935</v>
      </c>
      <c r="B3" s="5">
        <v>1534</v>
      </c>
      <c r="C3" s="5" t="s">
        <v>75</v>
      </c>
      <c r="D3" s="5" t="s">
        <v>43</v>
      </c>
      <c r="E3" s="5">
        <f>SUM(B3:D3)</f>
        <v>1534</v>
      </c>
      <c r="F3" s="44"/>
      <c r="G3" s="43">
        <v>1979</v>
      </c>
      <c r="H3" s="5">
        <v>2843</v>
      </c>
      <c r="I3" s="5">
        <v>10311</v>
      </c>
      <c r="J3" s="5">
        <v>4088</v>
      </c>
      <c r="K3" s="5">
        <f>SUM(H3:J3)</f>
        <v>17242</v>
      </c>
      <c r="L3" s="44"/>
    </row>
    <row r="4" spans="1:12" ht="16" thickBot="1" x14ac:dyDescent="0.25">
      <c r="A4" s="43">
        <v>1936</v>
      </c>
      <c r="B4" s="5">
        <v>830</v>
      </c>
      <c r="C4" s="5" t="s">
        <v>75</v>
      </c>
      <c r="D4" s="5" t="s">
        <v>43</v>
      </c>
      <c r="E4" s="5">
        <f t="shared" ref="E4:E46" si="0">SUM(B4:D4)</f>
        <v>830</v>
      </c>
      <c r="F4" s="44"/>
      <c r="G4" s="43">
        <v>1980</v>
      </c>
      <c r="H4" s="5">
        <v>3157</v>
      </c>
      <c r="I4" s="5">
        <v>7670</v>
      </c>
      <c r="J4" s="5">
        <v>2457</v>
      </c>
      <c r="K4" s="5">
        <f t="shared" ref="K4:K41" si="1">SUM(H4:J4)</f>
        <v>13284</v>
      </c>
      <c r="L4" s="44"/>
    </row>
    <row r="5" spans="1:12" ht="16" thickBot="1" x14ac:dyDescent="0.25">
      <c r="A5" s="43">
        <v>1937</v>
      </c>
      <c r="B5" s="5">
        <v>616</v>
      </c>
      <c r="C5" s="5" t="s">
        <v>75</v>
      </c>
      <c r="D5" s="5" t="s">
        <v>43</v>
      </c>
      <c r="E5" s="5">
        <f t="shared" si="0"/>
        <v>616</v>
      </c>
      <c r="F5" s="44"/>
      <c r="G5" s="43">
        <v>1981</v>
      </c>
      <c r="H5" s="5">
        <v>4201</v>
      </c>
      <c r="I5" s="5">
        <v>9276</v>
      </c>
      <c r="J5" s="5">
        <v>1541</v>
      </c>
      <c r="K5" s="5">
        <f t="shared" si="1"/>
        <v>15018</v>
      </c>
      <c r="L5" s="44"/>
    </row>
    <row r="6" spans="1:12" ht="16" thickBot="1" x14ac:dyDescent="0.25">
      <c r="A6" s="43">
        <v>1938</v>
      </c>
      <c r="B6" s="5">
        <v>329</v>
      </c>
      <c r="C6" s="5" t="s">
        <v>75</v>
      </c>
      <c r="D6" s="5" t="s">
        <v>43</v>
      </c>
      <c r="E6" s="5">
        <f t="shared" si="0"/>
        <v>329</v>
      </c>
      <c r="F6" s="44"/>
      <c r="G6" s="43">
        <v>1982</v>
      </c>
      <c r="H6" s="5">
        <v>3206</v>
      </c>
      <c r="I6" s="14">
        <v>12394</v>
      </c>
      <c r="J6" s="5">
        <v>1189</v>
      </c>
      <c r="K6" s="5">
        <f t="shared" si="1"/>
        <v>16789</v>
      </c>
      <c r="L6" s="44"/>
    </row>
    <row r="7" spans="1:12" ht="16" thickBot="1" x14ac:dyDescent="0.25">
      <c r="A7" s="43">
        <v>1939</v>
      </c>
      <c r="B7" s="5">
        <v>459</v>
      </c>
      <c r="C7" s="5" t="s">
        <v>75</v>
      </c>
      <c r="D7" s="5" t="s">
        <v>43</v>
      </c>
      <c r="E7" s="5">
        <f t="shared" si="0"/>
        <v>459</v>
      </c>
      <c r="F7" s="44"/>
      <c r="G7" s="43">
        <v>1983</v>
      </c>
      <c r="H7" s="5">
        <v>4883</v>
      </c>
      <c r="I7" s="5">
        <v>15152</v>
      </c>
      <c r="J7" s="5">
        <v>2112</v>
      </c>
      <c r="K7" s="5">
        <f t="shared" si="1"/>
        <v>22147</v>
      </c>
      <c r="L7" s="44"/>
    </row>
    <row r="8" spans="1:12" ht="16" thickBot="1" x14ac:dyDescent="0.25">
      <c r="A8" s="43">
        <v>1940</v>
      </c>
      <c r="B8" s="5">
        <v>846</v>
      </c>
      <c r="C8" s="5" t="s">
        <v>75</v>
      </c>
      <c r="D8" s="5" t="s">
        <v>43</v>
      </c>
      <c r="E8" s="5">
        <f t="shared" si="0"/>
        <v>846</v>
      </c>
      <c r="F8" s="44"/>
      <c r="G8" s="43">
        <v>1984</v>
      </c>
      <c r="H8" s="5">
        <v>4376</v>
      </c>
      <c r="I8" s="5">
        <v>15181</v>
      </c>
      <c r="J8" s="5">
        <v>2326</v>
      </c>
      <c r="K8" s="5">
        <f t="shared" si="1"/>
        <v>21883</v>
      </c>
      <c r="L8" s="44"/>
    </row>
    <row r="9" spans="1:12" ht="16" thickBot="1" x14ac:dyDescent="0.25">
      <c r="A9" s="43">
        <v>1941</v>
      </c>
      <c r="B9" s="5">
        <v>1663</v>
      </c>
      <c r="C9" s="5" t="s">
        <v>75</v>
      </c>
      <c r="D9" s="5" t="s">
        <v>43</v>
      </c>
      <c r="E9" s="5">
        <f t="shared" si="0"/>
        <v>1663</v>
      </c>
      <c r="F9" s="44"/>
      <c r="G9" s="43">
        <v>1985</v>
      </c>
      <c r="H9" s="5">
        <v>5464</v>
      </c>
      <c r="I9" s="5">
        <v>10237</v>
      </c>
      <c r="J9" s="5">
        <v>4244</v>
      </c>
      <c r="K9" s="5">
        <f t="shared" si="1"/>
        <v>19945</v>
      </c>
      <c r="L9" s="44"/>
    </row>
    <row r="10" spans="1:12" ht="16" thickBot="1" x14ac:dyDescent="0.25">
      <c r="A10" s="43">
        <v>1942</v>
      </c>
      <c r="B10" s="5">
        <v>955</v>
      </c>
      <c r="C10" s="5" t="s">
        <v>75</v>
      </c>
      <c r="D10" s="5" t="s">
        <v>43</v>
      </c>
      <c r="E10" s="5">
        <f t="shared" si="0"/>
        <v>955</v>
      </c>
      <c r="F10" s="44"/>
      <c r="G10" s="43">
        <v>1986</v>
      </c>
      <c r="H10" s="5">
        <v>7890</v>
      </c>
      <c r="I10" s="5">
        <v>12200</v>
      </c>
      <c r="J10" s="5">
        <v>2785</v>
      </c>
      <c r="K10" s="5">
        <f t="shared" si="1"/>
        <v>22875</v>
      </c>
      <c r="L10" s="44"/>
    </row>
    <row r="11" spans="1:12" ht="16" thickBot="1" x14ac:dyDescent="0.25">
      <c r="A11" s="43">
        <v>1943</v>
      </c>
      <c r="B11" s="5">
        <v>824</v>
      </c>
      <c r="C11" s="5" t="s">
        <v>75</v>
      </c>
      <c r="D11" s="5" t="s">
        <v>43</v>
      </c>
      <c r="E11" s="5">
        <f t="shared" si="0"/>
        <v>824</v>
      </c>
      <c r="F11" s="44"/>
      <c r="G11" s="43">
        <v>1987</v>
      </c>
      <c r="H11" s="5">
        <v>7261</v>
      </c>
      <c r="I11" s="5">
        <v>9733</v>
      </c>
      <c r="J11" s="5">
        <v>2118</v>
      </c>
      <c r="K11" s="5">
        <f t="shared" si="1"/>
        <v>19112</v>
      </c>
      <c r="L11" s="44"/>
    </row>
    <row r="12" spans="1:12" ht="16" thickBot="1" x14ac:dyDescent="0.25">
      <c r="A12" s="43">
        <v>1944</v>
      </c>
      <c r="B12" s="5">
        <v>678</v>
      </c>
      <c r="C12" s="5" t="s">
        <v>75</v>
      </c>
      <c r="D12" s="5" t="s">
        <v>43</v>
      </c>
      <c r="E12" s="5">
        <f t="shared" si="0"/>
        <v>678</v>
      </c>
      <c r="F12" s="44"/>
      <c r="G12" s="43">
        <v>1988</v>
      </c>
      <c r="H12" s="5">
        <v>9076</v>
      </c>
      <c r="I12" s="5">
        <v>9430</v>
      </c>
      <c r="J12" s="5">
        <v>1081</v>
      </c>
      <c r="K12" s="5">
        <f t="shared" si="1"/>
        <v>19587</v>
      </c>
      <c r="L12" s="44"/>
    </row>
    <row r="13" spans="1:12" ht="16" thickBot="1" x14ac:dyDescent="0.25">
      <c r="A13" s="43">
        <v>1945</v>
      </c>
      <c r="B13" s="5">
        <v>1148</v>
      </c>
      <c r="C13" s="5" t="s">
        <v>75</v>
      </c>
      <c r="D13" s="5" t="s">
        <v>43</v>
      </c>
      <c r="E13" s="5">
        <f t="shared" si="0"/>
        <v>1148</v>
      </c>
      <c r="F13" s="44"/>
      <c r="G13" s="43">
        <v>1989</v>
      </c>
      <c r="H13" s="5">
        <v>10622</v>
      </c>
      <c r="I13" s="5">
        <v>8812</v>
      </c>
      <c r="J13" s="5">
        <v>704</v>
      </c>
      <c r="K13" s="5">
        <f t="shared" si="1"/>
        <v>20138</v>
      </c>
      <c r="L13" s="44"/>
    </row>
    <row r="14" spans="1:12" ht="16" thickBot="1" x14ac:dyDescent="0.25">
      <c r="A14" s="43">
        <v>1946</v>
      </c>
      <c r="B14" s="5">
        <v>1337</v>
      </c>
      <c r="C14" s="5">
        <v>25</v>
      </c>
      <c r="D14" s="5" t="s">
        <v>43</v>
      </c>
      <c r="E14" s="5">
        <f t="shared" si="0"/>
        <v>1362</v>
      </c>
      <c r="F14" s="44"/>
      <c r="G14" s="43">
        <v>1990</v>
      </c>
      <c r="H14" s="5">
        <v>17243</v>
      </c>
      <c r="I14" s="5">
        <v>4764</v>
      </c>
      <c r="J14" s="5">
        <v>1176</v>
      </c>
      <c r="K14" s="5">
        <f t="shared" si="1"/>
        <v>23183</v>
      </c>
      <c r="L14" s="44"/>
    </row>
    <row r="15" spans="1:12" ht="16" thickBot="1" x14ac:dyDescent="0.25">
      <c r="A15" s="43">
        <v>1947</v>
      </c>
      <c r="B15" s="5">
        <v>1409</v>
      </c>
      <c r="C15" s="5">
        <v>28</v>
      </c>
      <c r="D15" s="5" t="s">
        <v>43</v>
      </c>
      <c r="E15" s="5">
        <f t="shared" si="0"/>
        <v>1437</v>
      </c>
      <c r="F15" s="44"/>
      <c r="G15" s="43">
        <v>1991</v>
      </c>
      <c r="H15" s="5">
        <v>27587</v>
      </c>
      <c r="I15" s="5">
        <v>2490</v>
      </c>
      <c r="J15" s="5">
        <v>3243</v>
      </c>
      <c r="K15" s="5">
        <f t="shared" si="1"/>
        <v>33320</v>
      </c>
      <c r="L15" s="44"/>
    </row>
    <row r="16" spans="1:12" ht="16" thickBot="1" x14ac:dyDescent="0.25">
      <c r="A16" s="43">
        <v>1948</v>
      </c>
      <c r="B16" s="5">
        <v>1877</v>
      </c>
      <c r="C16" s="5">
        <v>110</v>
      </c>
      <c r="D16" s="5" t="s">
        <v>43</v>
      </c>
      <c r="E16" s="5">
        <f t="shared" si="0"/>
        <v>1987</v>
      </c>
      <c r="F16" s="44"/>
      <c r="G16" s="43">
        <v>1992</v>
      </c>
      <c r="H16" s="5">
        <v>7667</v>
      </c>
      <c r="I16" s="5">
        <v>718</v>
      </c>
      <c r="J16" s="5">
        <v>217</v>
      </c>
      <c r="K16" s="5">
        <f t="shared" si="1"/>
        <v>8602</v>
      </c>
      <c r="L16" s="44"/>
    </row>
    <row r="17" spans="1:12" ht="16" thickBot="1" x14ac:dyDescent="0.25">
      <c r="A17" s="43">
        <v>1949</v>
      </c>
      <c r="B17" s="5">
        <v>198</v>
      </c>
      <c r="C17" s="5">
        <v>177</v>
      </c>
      <c r="D17" s="5" t="s">
        <v>43</v>
      </c>
      <c r="E17" s="5">
        <f t="shared" si="0"/>
        <v>375</v>
      </c>
      <c r="F17" s="44"/>
      <c r="G17" s="43">
        <v>1993</v>
      </c>
      <c r="H17" s="5">
        <v>10380</v>
      </c>
      <c r="I17" s="5">
        <v>1235</v>
      </c>
      <c r="J17" s="5">
        <v>318</v>
      </c>
      <c r="K17" s="5">
        <f t="shared" si="1"/>
        <v>11933</v>
      </c>
      <c r="L17" s="44"/>
    </row>
    <row r="18" spans="1:12" ht="16" thickBot="1" x14ac:dyDescent="0.25">
      <c r="A18" s="43">
        <v>1950</v>
      </c>
      <c r="B18" s="5">
        <v>1853</v>
      </c>
      <c r="C18" s="5">
        <v>221</v>
      </c>
      <c r="D18" s="5" t="s">
        <v>43</v>
      </c>
      <c r="E18" s="5">
        <f t="shared" si="0"/>
        <v>2074</v>
      </c>
      <c r="F18" s="44"/>
      <c r="G18" s="43">
        <v>1994</v>
      </c>
      <c r="H18" s="5">
        <v>8428</v>
      </c>
      <c r="I18" s="5">
        <v>283</v>
      </c>
      <c r="J18" s="5">
        <v>515</v>
      </c>
      <c r="K18" s="5">
        <f t="shared" si="1"/>
        <v>9226</v>
      </c>
      <c r="L18" s="44"/>
    </row>
    <row r="19" spans="1:12" ht="16" thickBot="1" x14ac:dyDescent="0.25">
      <c r="A19" s="43">
        <v>1951</v>
      </c>
      <c r="B19" s="5">
        <v>2438</v>
      </c>
      <c r="C19" s="5">
        <v>423</v>
      </c>
      <c r="D19" s="5" t="s">
        <v>43</v>
      </c>
      <c r="E19" s="5">
        <f t="shared" si="0"/>
        <v>2861</v>
      </c>
      <c r="F19" s="44"/>
      <c r="G19" s="43">
        <v>1995</v>
      </c>
      <c r="H19" s="5">
        <v>9368</v>
      </c>
      <c r="I19" s="5">
        <v>794</v>
      </c>
      <c r="J19" s="5">
        <v>1572</v>
      </c>
      <c r="K19" s="5">
        <f t="shared" si="1"/>
        <v>11734</v>
      </c>
      <c r="L19" s="44"/>
    </row>
    <row r="20" spans="1:12" ht="16" thickBot="1" x14ac:dyDescent="0.25">
      <c r="A20" s="43">
        <v>1952</v>
      </c>
      <c r="B20" s="5">
        <v>2576</v>
      </c>
      <c r="C20" s="5">
        <v>377</v>
      </c>
      <c r="D20" s="5" t="s">
        <v>43</v>
      </c>
      <c r="E20" s="5">
        <f t="shared" si="0"/>
        <v>2953</v>
      </c>
      <c r="F20" s="44"/>
      <c r="G20" s="43">
        <v>1996</v>
      </c>
      <c r="H20" s="5">
        <v>11623</v>
      </c>
      <c r="I20" s="5">
        <v>1576</v>
      </c>
      <c r="J20" s="5">
        <v>1148</v>
      </c>
      <c r="K20" s="5">
        <f t="shared" si="1"/>
        <v>14347</v>
      </c>
      <c r="L20" s="44"/>
    </row>
    <row r="21" spans="1:12" ht="16" thickBot="1" x14ac:dyDescent="0.25">
      <c r="A21" s="43">
        <v>1953</v>
      </c>
      <c r="B21" s="5">
        <v>2208</v>
      </c>
      <c r="C21" s="5">
        <v>393</v>
      </c>
      <c r="D21" s="5" t="s">
        <v>43</v>
      </c>
      <c r="E21" s="5">
        <f t="shared" si="0"/>
        <v>2601</v>
      </c>
      <c r="F21" s="44"/>
      <c r="G21" s="43">
        <v>1997</v>
      </c>
      <c r="H21" s="5">
        <v>7661</v>
      </c>
      <c r="I21" s="5">
        <v>1038</v>
      </c>
      <c r="J21" s="5">
        <v>711</v>
      </c>
      <c r="K21" s="5">
        <f t="shared" si="1"/>
        <v>9410</v>
      </c>
      <c r="L21" s="44"/>
    </row>
    <row r="22" spans="1:12" ht="16" thickBot="1" x14ac:dyDescent="0.25">
      <c r="A22" s="43">
        <v>1954</v>
      </c>
      <c r="B22" s="5">
        <v>3674</v>
      </c>
      <c r="C22" s="5">
        <v>416</v>
      </c>
      <c r="D22" s="5" t="s">
        <v>43</v>
      </c>
      <c r="E22" s="5">
        <f t="shared" si="0"/>
        <v>4090</v>
      </c>
      <c r="F22" s="44"/>
      <c r="G22" s="43">
        <v>1998</v>
      </c>
      <c r="H22" s="5">
        <v>8435</v>
      </c>
      <c r="I22" s="5">
        <v>2659</v>
      </c>
      <c r="J22" s="5">
        <v>799</v>
      </c>
      <c r="K22" s="5">
        <f t="shared" si="1"/>
        <v>11893</v>
      </c>
      <c r="L22" s="44"/>
    </row>
    <row r="23" spans="1:12" ht="16" thickBot="1" x14ac:dyDescent="0.25">
      <c r="A23" s="43">
        <v>1955</v>
      </c>
      <c r="B23" s="5">
        <v>3010</v>
      </c>
      <c r="C23" s="5">
        <v>290</v>
      </c>
      <c r="D23" s="5" t="s">
        <v>43</v>
      </c>
      <c r="E23" s="5">
        <f t="shared" si="0"/>
        <v>3300</v>
      </c>
      <c r="F23" s="44"/>
      <c r="G23" s="43">
        <v>1999</v>
      </c>
      <c r="H23" s="5">
        <v>15004</v>
      </c>
      <c r="I23" s="5">
        <v>3823</v>
      </c>
      <c r="J23" s="5">
        <v>690</v>
      </c>
      <c r="K23" s="5">
        <f t="shared" si="1"/>
        <v>19517</v>
      </c>
      <c r="L23" s="44"/>
    </row>
    <row r="24" spans="1:12" ht="16" thickBot="1" x14ac:dyDescent="0.25">
      <c r="A24" s="43">
        <v>1956</v>
      </c>
      <c r="B24" s="5">
        <v>3493</v>
      </c>
      <c r="C24" s="5">
        <v>446</v>
      </c>
      <c r="D24" s="5" t="s">
        <v>43</v>
      </c>
      <c r="E24" s="5">
        <f t="shared" si="0"/>
        <v>3939</v>
      </c>
      <c r="F24" s="44"/>
      <c r="G24" s="43">
        <v>2000</v>
      </c>
      <c r="H24" s="5">
        <v>9083</v>
      </c>
      <c r="I24" s="5">
        <v>4568</v>
      </c>
      <c r="J24" s="5">
        <v>646</v>
      </c>
      <c r="K24" s="5">
        <f t="shared" si="1"/>
        <v>14297</v>
      </c>
      <c r="L24" s="44"/>
    </row>
    <row r="25" spans="1:12" ht="16" thickBot="1" x14ac:dyDescent="0.25">
      <c r="A25" s="43">
        <v>1957</v>
      </c>
      <c r="B25" s="5">
        <v>4130</v>
      </c>
      <c r="C25" s="5">
        <v>505</v>
      </c>
      <c r="D25" s="5" t="s">
        <v>43</v>
      </c>
      <c r="E25" s="5">
        <f t="shared" si="0"/>
        <v>4635</v>
      </c>
      <c r="F25" s="44"/>
      <c r="G25" s="43">
        <v>2001</v>
      </c>
      <c r="H25" s="5">
        <v>10896</v>
      </c>
      <c r="I25" s="5">
        <v>4694</v>
      </c>
      <c r="J25" s="5">
        <v>775</v>
      </c>
      <c r="K25" s="5">
        <f t="shared" si="1"/>
        <v>16365</v>
      </c>
      <c r="L25" s="44"/>
    </row>
    <row r="26" spans="1:12" ht="16" thickBot="1" x14ac:dyDescent="0.25">
      <c r="A26" s="43">
        <v>1958</v>
      </c>
      <c r="B26" s="5">
        <v>2931</v>
      </c>
      <c r="C26" s="5">
        <v>1261</v>
      </c>
      <c r="D26" s="5" t="s">
        <v>43</v>
      </c>
      <c r="E26" s="5">
        <f t="shared" si="0"/>
        <v>4192</v>
      </c>
      <c r="F26" s="44"/>
      <c r="G26" s="43">
        <v>2002</v>
      </c>
      <c r="H26" s="5">
        <v>7143</v>
      </c>
      <c r="I26" s="5">
        <v>5584</v>
      </c>
      <c r="J26" s="5">
        <v>566</v>
      </c>
      <c r="K26" s="5">
        <f t="shared" si="1"/>
        <v>13293</v>
      </c>
      <c r="L26" s="44"/>
    </row>
    <row r="27" spans="1:12" ht="16" thickBot="1" x14ac:dyDescent="0.25">
      <c r="A27" s="43">
        <v>1959</v>
      </c>
      <c r="B27" s="5">
        <v>4307</v>
      </c>
      <c r="C27" s="5">
        <v>3632</v>
      </c>
      <c r="D27" s="5" t="s">
        <v>43</v>
      </c>
      <c r="E27" s="5">
        <f t="shared" si="0"/>
        <v>7939</v>
      </c>
      <c r="F27" s="44"/>
      <c r="G27" s="43">
        <v>2003</v>
      </c>
      <c r="H27" s="5">
        <v>8216</v>
      </c>
      <c r="I27" s="5">
        <v>4384</v>
      </c>
      <c r="J27" s="5">
        <v>847</v>
      </c>
      <c r="K27" s="5">
        <f t="shared" si="1"/>
        <v>13447</v>
      </c>
      <c r="L27" s="44"/>
    </row>
    <row r="28" spans="1:12" ht="16" thickBot="1" x14ac:dyDescent="0.25">
      <c r="A28" s="43">
        <v>1960</v>
      </c>
      <c r="B28" s="5">
        <v>6662</v>
      </c>
      <c r="C28" s="5">
        <v>4299</v>
      </c>
      <c r="D28" s="5" t="s">
        <v>43</v>
      </c>
      <c r="E28" s="5">
        <f t="shared" si="0"/>
        <v>10961</v>
      </c>
      <c r="F28" s="44"/>
      <c r="G28" s="43">
        <v>2004</v>
      </c>
      <c r="H28" s="5">
        <v>13939</v>
      </c>
      <c r="I28" s="5">
        <v>4662</v>
      </c>
      <c r="J28" s="5">
        <v>298</v>
      </c>
      <c r="K28" s="5">
        <f t="shared" si="1"/>
        <v>18899</v>
      </c>
      <c r="L28" s="44"/>
    </row>
    <row r="29" spans="1:12" ht="16" thickBot="1" x14ac:dyDescent="0.25">
      <c r="A29" s="43">
        <v>1961</v>
      </c>
      <c r="B29" s="5">
        <v>7977</v>
      </c>
      <c r="C29" s="5">
        <v>3836</v>
      </c>
      <c r="D29" s="5" t="s">
        <v>43</v>
      </c>
      <c r="E29" s="5">
        <f t="shared" si="0"/>
        <v>11813</v>
      </c>
      <c r="F29" s="44"/>
      <c r="G29" s="43">
        <v>2005</v>
      </c>
      <c r="H29" s="5">
        <v>13011</v>
      </c>
      <c r="I29" s="5">
        <v>4883</v>
      </c>
      <c r="J29" s="5">
        <v>940</v>
      </c>
      <c r="K29" s="5">
        <f t="shared" si="1"/>
        <v>18834</v>
      </c>
      <c r="L29" s="44"/>
    </row>
    <row r="30" spans="1:12" ht="16" thickBot="1" x14ac:dyDescent="0.25">
      <c r="A30" s="43">
        <v>1962</v>
      </c>
      <c r="B30" s="5">
        <v>11600</v>
      </c>
      <c r="C30" s="5">
        <v>1760</v>
      </c>
      <c r="D30" s="5" t="s">
        <v>43</v>
      </c>
      <c r="E30" s="5">
        <f t="shared" si="0"/>
        <v>13360</v>
      </c>
      <c r="F30" s="44"/>
      <c r="G30" s="43">
        <v>2006</v>
      </c>
      <c r="H30" s="5">
        <v>11119</v>
      </c>
      <c r="I30" s="5">
        <v>6055</v>
      </c>
      <c r="J30" s="5">
        <v>730</v>
      </c>
      <c r="K30" s="5">
        <f t="shared" si="1"/>
        <v>17904</v>
      </c>
      <c r="L30" s="44"/>
    </row>
    <row r="31" spans="1:12" ht="16" thickBot="1" x14ac:dyDescent="0.25">
      <c r="A31" s="43">
        <v>1963</v>
      </c>
      <c r="B31" s="5">
        <v>11300</v>
      </c>
      <c r="C31" s="5">
        <v>3240</v>
      </c>
      <c r="D31" s="5" t="s">
        <v>43</v>
      </c>
      <c r="E31" s="5">
        <f t="shared" si="0"/>
        <v>14540</v>
      </c>
      <c r="F31" s="44"/>
      <c r="G31" s="43">
        <v>2007</v>
      </c>
      <c r="H31" s="5">
        <v>8230</v>
      </c>
      <c r="I31" s="5">
        <v>6484</v>
      </c>
      <c r="J31" s="5">
        <v>739</v>
      </c>
      <c r="K31" s="5">
        <f t="shared" si="1"/>
        <v>15453</v>
      </c>
      <c r="L31" s="44"/>
    </row>
    <row r="32" spans="1:12" ht="16" thickBot="1" x14ac:dyDescent="0.25">
      <c r="A32" s="43">
        <v>1964</v>
      </c>
      <c r="B32" s="5">
        <v>14200</v>
      </c>
      <c r="C32" s="5">
        <v>26191</v>
      </c>
      <c r="D32" s="5" t="s">
        <v>43</v>
      </c>
      <c r="E32" s="5">
        <f t="shared" si="0"/>
        <v>40391</v>
      </c>
      <c r="F32" s="44"/>
      <c r="G32" s="43">
        <v>2008</v>
      </c>
      <c r="H32" s="5">
        <v>7393</v>
      </c>
      <c r="I32" s="5">
        <v>5294</v>
      </c>
      <c r="J32" s="5">
        <v>1105</v>
      </c>
      <c r="K32" s="5">
        <f t="shared" si="1"/>
        <v>13792</v>
      </c>
      <c r="L32" s="44"/>
    </row>
    <row r="33" spans="1:12" ht="16" thickBot="1" x14ac:dyDescent="0.25">
      <c r="A33" s="43">
        <v>1965</v>
      </c>
      <c r="B33" s="5">
        <v>18000</v>
      </c>
      <c r="C33" s="5">
        <v>16682</v>
      </c>
      <c r="D33" s="5" t="s">
        <v>43</v>
      </c>
      <c r="E33" s="5">
        <f t="shared" si="0"/>
        <v>34682</v>
      </c>
      <c r="F33" s="44"/>
      <c r="G33" s="43">
        <v>2009</v>
      </c>
      <c r="H33" s="5">
        <v>8446</v>
      </c>
      <c r="I33" s="5">
        <v>3335</v>
      </c>
      <c r="J33" s="5">
        <v>1210</v>
      </c>
      <c r="K33" s="5">
        <f t="shared" si="1"/>
        <v>12991</v>
      </c>
      <c r="L33" s="44"/>
    </row>
    <row r="34" spans="1:12" ht="16" thickBot="1" x14ac:dyDescent="0.25">
      <c r="A34" s="43">
        <v>1966</v>
      </c>
      <c r="B34" s="5">
        <v>16434</v>
      </c>
      <c r="C34" s="5">
        <v>9768</v>
      </c>
      <c r="D34" s="5">
        <v>119</v>
      </c>
      <c r="E34" s="5">
        <f t="shared" si="0"/>
        <v>26321</v>
      </c>
      <c r="F34" s="44"/>
      <c r="G34" s="43">
        <v>2010</v>
      </c>
      <c r="H34" s="5">
        <v>7700</v>
      </c>
      <c r="I34" s="5">
        <v>6888</v>
      </c>
      <c r="J34" s="5">
        <v>641</v>
      </c>
      <c r="K34" s="5">
        <f t="shared" si="1"/>
        <v>15229</v>
      </c>
      <c r="L34" s="44"/>
    </row>
    <row r="35" spans="1:12" ht="16" thickBot="1" x14ac:dyDescent="0.25">
      <c r="A35" s="43">
        <v>1967</v>
      </c>
      <c r="B35" s="5">
        <v>17528</v>
      </c>
      <c r="C35" s="5">
        <v>5737</v>
      </c>
      <c r="D35" s="5">
        <v>1002</v>
      </c>
      <c r="E35" s="5">
        <f t="shared" si="0"/>
        <v>24267</v>
      </c>
      <c r="F35" s="44"/>
      <c r="G35" s="43">
        <v>2011</v>
      </c>
      <c r="H35" s="5">
        <v>8270</v>
      </c>
      <c r="I35" s="5">
        <v>7053</v>
      </c>
      <c r="J35" s="5">
        <v>1283</v>
      </c>
      <c r="K35" s="5">
        <f t="shared" si="1"/>
        <v>16606</v>
      </c>
      <c r="L35" s="44"/>
    </row>
    <row r="36" spans="1:12" ht="16" thickBot="1" x14ac:dyDescent="0.25">
      <c r="A36" s="43">
        <v>1968</v>
      </c>
      <c r="B36" s="5">
        <v>22514</v>
      </c>
      <c r="C36" s="5">
        <v>3397</v>
      </c>
      <c r="D36" s="5">
        <v>257</v>
      </c>
      <c r="E36" s="5">
        <f t="shared" si="0"/>
        <v>26168</v>
      </c>
      <c r="F36" s="44"/>
      <c r="G36" s="43">
        <v>2012</v>
      </c>
      <c r="H36" s="5">
        <v>9331</v>
      </c>
      <c r="I36" s="5">
        <v>10041</v>
      </c>
      <c r="J36" s="5">
        <v>916</v>
      </c>
      <c r="K36" s="5">
        <f t="shared" si="1"/>
        <v>20288</v>
      </c>
      <c r="L36" s="44"/>
    </row>
    <row r="37" spans="1:12" ht="16" thickBot="1" x14ac:dyDescent="0.25">
      <c r="A37" s="43">
        <v>1969</v>
      </c>
      <c r="B37" s="5">
        <v>14856</v>
      </c>
      <c r="C37" s="5">
        <v>19760</v>
      </c>
      <c r="D37" s="5">
        <v>9173</v>
      </c>
      <c r="E37" s="5">
        <f t="shared" si="0"/>
        <v>43789</v>
      </c>
      <c r="F37" s="44"/>
      <c r="G37" s="43">
        <v>2013</v>
      </c>
      <c r="H37" s="5">
        <v>10403</v>
      </c>
      <c r="I37" s="5">
        <v>10310</v>
      </c>
      <c r="J37" s="5">
        <v>1454</v>
      </c>
      <c r="K37" s="5">
        <f t="shared" si="1"/>
        <v>22167</v>
      </c>
      <c r="L37" s="44"/>
    </row>
    <row r="38" spans="1:12" ht="16" thickBot="1" x14ac:dyDescent="0.25">
      <c r="A38" s="43">
        <v>1970</v>
      </c>
      <c r="B38" s="5">
        <v>15871</v>
      </c>
      <c r="C38" s="5">
        <v>35578</v>
      </c>
      <c r="D38" s="5">
        <v>38035</v>
      </c>
      <c r="E38" s="5">
        <f t="shared" si="0"/>
        <v>89484</v>
      </c>
      <c r="F38" s="44"/>
      <c r="G38" s="43">
        <v>2014</v>
      </c>
      <c r="H38" s="5">
        <v>11232</v>
      </c>
      <c r="I38" s="5">
        <v>10061</v>
      </c>
      <c r="J38" s="5">
        <v>1732</v>
      </c>
      <c r="K38" s="5">
        <f t="shared" si="1"/>
        <v>23025</v>
      </c>
      <c r="L38" s="44"/>
    </row>
    <row r="39" spans="1:12" ht="16" thickBot="1" x14ac:dyDescent="0.25">
      <c r="A39" s="43">
        <v>1971</v>
      </c>
      <c r="B39" s="5">
        <v>9466</v>
      </c>
      <c r="C39" s="5">
        <v>54339</v>
      </c>
      <c r="D39" s="5">
        <v>15229</v>
      </c>
      <c r="E39" s="5">
        <f t="shared" si="0"/>
        <v>79034</v>
      </c>
      <c r="F39" s="44"/>
      <c r="G39" s="43">
        <v>2015</v>
      </c>
      <c r="H39" s="5">
        <v>10874</v>
      </c>
      <c r="I39" s="5">
        <v>12953</v>
      </c>
      <c r="J39" s="5">
        <v>921</v>
      </c>
      <c r="K39" s="5">
        <f t="shared" si="1"/>
        <v>24748</v>
      </c>
      <c r="L39" s="44"/>
    </row>
    <row r="40" spans="1:12" ht="16" thickBot="1" x14ac:dyDescent="0.25">
      <c r="A40" s="43">
        <v>1972</v>
      </c>
      <c r="B40" s="5">
        <v>15983</v>
      </c>
      <c r="C40" s="5">
        <v>16193</v>
      </c>
      <c r="D40" s="5">
        <v>10872</v>
      </c>
      <c r="E40" s="5">
        <f t="shared" si="0"/>
        <v>43048</v>
      </c>
      <c r="F40" s="44"/>
      <c r="G40" s="43">
        <v>2016</v>
      </c>
      <c r="H40" s="5">
        <v>12932</v>
      </c>
      <c r="I40" s="5">
        <v>10576</v>
      </c>
      <c r="J40" s="5">
        <v>1440</v>
      </c>
      <c r="K40" s="5">
        <f t="shared" si="1"/>
        <v>24948</v>
      </c>
      <c r="L40" s="44"/>
    </row>
    <row r="41" spans="1:12" ht="16" thickBot="1" x14ac:dyDescent="0.25">
      <c r="A41" s="43">
        <v>1973</v>
      </c>
      <c r="B41" s="5">
        <v>13989</v>
      </c>
      <c r="C41" s="5">
        <v>8561</v>
      </c>
      <c r="D41" s="5">
        <v>7349</v>
      </c>
      <c r="E41" s="5">
        <f t="shared" si="0"/>
        <v>29899</v>
      </c>
      <c r="F41" s="44"/>
      <c r="G41" s="43">
        <v>2017</v>
      </c>
      <c r="H41" s="5">
        <v>13741</v>
      </c>
      <c r="I41" s="5">
        <v>10714</v>
      </c>
      <c r="J41" s="5">
        <v>1925</v>
      </c>
      <c r="K41" s="5">
        <f t="shared" si="1"/>
        <v>26380</v>
      </c>
      <c r="L41" s="44"/>
    </row>
    <row r="42" spans="1:12" ht="16" thickBot="1" x14ac:dyDescent="0.25">
      <c r="A42" s="43">
        <v>1974</v>
      </c>
      <c r="B42" s="5">
        <v>8791</v>
      </c>
      <c r="C42" s="5">
        <v>16958</v>
      </c>
      <c r="D42" s="5">
        <v>11972</v>
      </c>
      <c r="E42" s="5">
        <f t="shared" si="0"/>
        <v>37721</v>
      </c>
      <c r="F42" s="44"/>
      <c r="G42" s="43">
        <v>2018</v>
      </c>
      <c r="H42" s="5">
        <v>14874</v>
      </c>
      <c r="I42" s="5">
        <v>12071</v>
      </c>
      <c r="J42" s="5">
        <v>1642</v>
      </c>
      <c r="K42" s="5">
        <v>28587</v>
      </c>
      <c r="L42" s="44"/>
    </row>
    <row r="43" spans="1:12" ht="16" thickBot="1" x14ac:dyDescent="0.25">
      <c r="A43" s="43">
        <v>1975</v>
      </c>
      <c r="B43" s="5">
        <v>4858</v>
      </c>
      <c r="C43" s="5">
        <v>20372</v>
      </c>
      <c r="D43" s="5">
        <v>12914</v>
      </c>
      <c r="E43" s="5">
        <f t="shared" si="0"/>
        <v>38144</v>
      </c>
      <c r="F43" s="44"/>
      <c r="G43" s="43">
        <v>2019</v>
      </c>
      <c r="H43" s="46">
        <v>14845</v>
      </c>
      <c r="I43" s="46">
        <v>12198</v>
      </c>
      <c r="J43" s="46">
        <v>1781</v>
      </c>
      <c r="K43" s="5">
        <v>28824</v>
      </c>
      <c r="L43" s="44"/>
    </row>
    <row r="44" spans="1:12" ht="16" thickBot="1" x14ac:dyDescent="0.25">
      <c r="A44" s="43">
        <v>1976</v>
      </c>
      <c r="B44" s="5">
        <v>6005</v>
      </c>
      <c r="C44" s="5">
        <v>16580</v>
      </c>
      <c r="D44" s="5">
        <v>13469</v>
      </c>
      <c r="E44" s="5">
        <f t="shared" si="0"/>
        <v>36054</v>
      </c>
      <c r="F44" s="44"/>
      <c r="G44" s="43" t="s">
        <v>293</v>
      </c>
      <c r="H44" s="22">
        <v>14532</v>
      </c>
      <c r="I44" s="22">
        <v>12266</v>
      </c>
      <c r="J44" s="22">
        <v>1914</v>
      </c>
      <c r="K44" s="5">
        <v>28712</v>
      </c>
      <c r="L44" s="49"/>
    </row>
    <row r="45" spans="1:12" ht="16" thickBot="1" x14ac:dyDescent="0.25">
      <c r="A45" s="43">
        <v>1977</v>
      </c>
      <c r="B45" s="5">
        <v>4217</v>
      </c>
      <c r="C45" s="5">
        <v>15045</v>
      </c>
      <c r="D45" s="5">
        <v>9613</v>
      </c>
      <c r="E45" s="5">
        <f t="shared" si="0"/>
        <v>28875</v>
      </c>
      <c r="F45" s="44"/>
      <c r="G45" s="43" t="s">
        <v>309</v>
      </c>
      <c r="H45" s="22">
        <v>14008</v>
      </c>
      <c r="I45" s="22">
        <v>12394</v>
      </c>
      <c r="J45" s="22">
        <v>2029</v>
      </c>
      <c r="K45" s="22">
        <v>28431</v>
      </c>
      <c r="L45" s="49"/>
    </row>
    <row r="46" spans="1:12" ht="16" thickBot="1" x14ac:dyDescent="0.25">
      <c r="A46" s="43">
        <v>1978</v>
      </c>
      <c r="B46" s="5">
        <v>4082</v>
      </c>
      <c r="C46" s="5">
        <v>14651</v>
      </c>
      <c r="D46" s="5">
        <v>5884</v>
      </c>
      <c r="E46" s="5">
        <f t="shared" si="0"/>
        <v>24617</v>
      </c>
      <c r="F46" s="44"/>
      <c r="G46" s="43"/>
      <c r="H46" s="22"/>
      <c r="I46" s="22"/>
      <c r="J46" s="22"/>
      <c r="K46" s="22"/>
      <c r="L46" s="49"/>
    </row>
    <row r="47" spans="1:12" x14ac:dyDescent="0.2">
      <c r="A47" s="7" t="s">
        <v>22</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A48C6-77B8-4FC5-AE33-3607DA69DD2E}">
  <dimension ref="A1:P52"/>
  <sheetViews>
    <sheetView topLeftCell="A25" zoomScaleNormal="100" workbookViewId="0">
      <selection activeCell="A50" sqref="A50"/>
    </sheetView>
  </sheetViews>
  <sheetFormatPr baseColWidth="10" defaultColWidth="8.83203125" defaultRowHeight="15" x14ac:dyDescent="0.2"/>
  <sheetData>
    <row r="1" spans="1:16" ht="16" thickBot="1" x14ac:dyDescent="0.25">
      <c r="A1" s="1" t="s">
        <v>76</v>
      </c>
    </row>
    <row r="2" spans="1:16" ht="23.75" customHeight="1" x14ac:dyDescent="0.2">
      <c r="A2" s="79" t="s">
        <v>1</v>
      </c>
      <c r="B2" s="81" t="s">
        <v>31</v>
      </c>
      <c r="C2" s="83" t="s">
        <v>77</v>
      </c>
      <c r="D2" s="81" t="s">
        <v>5</v>
      </c>
      <c r="E2" s="81" t="s">
        <v>78</v>
      </c>
      <c r="F2" s="81" t="s">
        <v>8</v>
      </c>
      <c r="G2" s="81" t="s">
        <v>10</v>
      </c>
      <c r="H2" s="81" t="s">
        <v>11</v>
      </c>
      <c r="I2" s="81" t="s">
        <v>73</v>
      </c>
      <c r="J2" s="81" t="s">
        <v>16</v>
      </c>
      <c r="K2" s="81" t="s">
        <v>79</v>
      </c>
      <c r="L2" s="81" t="s">
        <v>80</v>
      </c>
      <c r="M2" s="83" t="s">
        <v>285</v>
      </c>
      <c r="N2" s="81" t="s">
        <v>19</v>
      </c>
      <c r="O2" s="42"/>
      <c r="P2" s="83" t="s">
        <v>37</v>
      </c>
    </row>
    <row r="3" spans="1:16" ht="25.25" customHeight="1" thickBot="1" x14ac:dyDescent="0.25">
      <c r="A3" s="80"/>
      <c r="B3" s="82"/>
      <c r="C3" s="84"/>
      <c r="D3" s="82"/>
      <c r="E3" s="82"/>
      <c r="F3" s="82"/>
      <c r="G3" s="82"/>
      <c r="H3" s="82"/>
      <c r="I3" s="82"/>
      <c r="J3" s="82"/>
      <c r="K3" s="82"/>
      <c r="L3" s="82"/>
      <c r="M3" s="84"/>
      <c r="N3" s="82"/>
      <c r="O3" s="42"/>
      <c r="P3" s="84"/>
    </row>
    <row r="4" spans="1:16" ht="16" thickBot="1" x14ac:dyDescent="0.25">
      <c r="A4" s="6">
        <v>1973</v>
      </c>
      <c r="B4" s="6">
        <v>0</v>
      </c>
      <c r="C4" s="6">
        <v>0</v>
      </c>
      <c r="D4" s="6">
        <v>0</v>
      </c>
      <c r="E4" s="6">
        <v>4</v>
      </c>
      <c r="F4" s="6">
        <v>0</v>
      </c>
      <c r="G4" s="6">
        <v>0</v>
      </c>
      <c r="H4" s="6">
        <v>9</v>
      </c>
      <c r="I4" s="6">
        <v>8</v>
      </c>
      <c r="J4" s="6">
        <v>0</v>
      </c>
      <c r="K4" s="6">
        <v>28</v>
      </c>
      <c r="L4" s="6">
        <v>0</v>
      </c>
      <c r="M4" s="6">
        <v>0</v>
      </c>
      <c r="N4" s="6">
        <v>49</v>
      </c>
      <c r="O4" s="37"/>
      <c r="P4">
        <f>B4+F4+G4+I4+J4+L4+M4</f>
        <v>8</v>
      </c>
    </row>
    <row r="5" spans="1:16" ht="16" thickBot="1" x14ac:dyDescent="0.25">
      <c r="A5" s="6">
        <v>1974</v>
      </c>
      <c r="B5" s="6">
        <v>0</v>
      </c>
      <c r="C5" s="6">
        <v>0</v>
      </c>
      <c r="D5" s="6">
        <v>0</v>
      </c>
      <c r="E5" s="6">
        <v>2</v>
      </c>
      <c r="F5" s="6">
        <v>0</v>
      </c>
      <c r="G5" s="6">
        <v>0</v>
      </c>
      <c r="H5" s="6">
        <v>2</v>
      </c>
      <c r="I5" s="6">
        <v>0</v>
      </c>
      <c r="J5" s="6">
        <v>0</v>
      </c>
      <c r="K5" s="6">
        <v>30</v>
      </c>
      <c r="L5" s="6">
        <v>0</v>
      </c>
      <c r="M5" s="6">
        <v>0</v>
      </c>
      <c r="N5" s="6">
        <v>34</v>
      </c>
      <c r="O5" s="37"/>
      <c r="P5">
        <f t="shared" ref="P5:P52" si="0">B5+F5+G5+I5+J5+L5+M5</f>
        <v>0</v>
      </c>
    </row>
    <row r="6" spans="1:16" ht="16" thickBot="1" x14ac:dyDescent="0.25">
      <c r="A6" s="6">
        <v>1975</v>
      </c>
      <c r="B6" s="6">
        <v>0</v>
      </c>
      <c r="C6" s="6">
        <v>0</v>
      </c>
      <c r="D6" s="6">
        <v>0</v>
      </c>
      <c r="E6" s="6">
        <v>1</v>
      </c>
      <c r="F6" s="6">
        <v>0</v>
      </c>
      <c r="G6" s="6">
        <v>0</v>
      </c>
      <c r="H6" s="6">
        <v>4</v>
      </c>
      <c r="I6" s="6">
        <v>0</v>
      </c>
      <c r="J6" s="6">
        <v>0</v>
      </c>
      <c r="K6" s="6">
        <v>12</v>
      </c>
      <c r="L6" s="6">
        <v>0</v>
      </c>
      <c r="M6" s="6">
        <v>0</v>
      </c>
      <c r="N6" s="6">
        <v>17</v>
      </c>
      <c r="O6" s="37"/>
      <c r="P6">
        <f t="shared" si="0"/>
        <v>0</v>
      </c>
    </row>
    <row r="7" spans="1:16" ht="16" thickBot="1" x14ac:dyDescent="0.25">
      <c r="A7" s="6">
        <v>1976</v>
      </c>
      <c r="B7" s="6">
        <v>0</v>
      </c>
      <c r="C7" s="6">
        <v>0</v>
      </c>
      <c r="D7" s="6">
        <v>0</v>
      </c>
      <c r="E7" s="6">
        <v>1</v>
      </c>
      <c r="F7" s="6">
        <v>0</v>
      </c>
      <c r="G7" s="6">
        <v>0</v>
      </c>
      <c r="H7" s="6">
        <v>2</v>
      </c>
      <c r="I7" s="6">
        <v>0</v>
      </c>
      <c r="J7" s="6">
        <v>0</v>
      </c>
      <c r="K7" s="6">
        <v>18</v>
      </c>
      <c r="L7" s="6">
        <v>0</v>
      </c>
      <c r="M7" s="6">
        <v>0</v>
      </c>
      <c r="N7" s="6">
        <v>21</v>
      </c>
      <c r="O7" s="37"/>
      <c r="P7">
        <f t="shared" si="0"/>
        <v>0</v>
      </c>
    </row>
    <row r="8" spans="1:16" ht="16" thickBot="1" x14ac:dyDescent="0.25">
      <c r="A8" s="6">
        <v>1977</v>
      </c>
      <c r="B8" s="6">
        <v>0</v>
      </c>
      <c r="C8" s="6">
        <v>0</v>
      </c>
      <c r="D8" s="6">
        <v>0</v>
      </c>
      <c r="E8" s="6">
        <v>2</v>
      </c>
      <c r="F8" s="6">
        <v>0</v>
      </c>
      <c r="G8" s="6">
        <v>0</v>
      </c>
      <c r="H8" s="6">
        <v>2</v>
      </c>
      <c r="I8" s="6">
        <v>0</v>
      </c>
      <c r="J8" s="6">
        <v>0</v>
      </c>
      <c r="K8" s="6">
        <v>8</v>
      </c>
      <c r="L8" s="6">
        <v>0</v>
      </c>
      <c r="M8" s="6">
        <v>0</v>
      </c>
      <c r="N8" s="6">
        <v>12</v>
      </c>
      <c r="O8" s="37"/>
      <c r="P8">
        <f t="shared" si="0"/>
        <v>0</v>
      </c>
    </row>
    <row r="9" spans="1:16" ht="16" thickBot="1" x14ac:dyDescent="0.25">
      <c r="A9" s="6">
        <v>1978</v>
      </c>
      <c r="B9" s="6">
        <v>0</v>
      </c>
      <c r="C9" s="6">
        <v>0</v>
      </c>
      <c r="D9" s="6">
        <v>2</v>
      </c>
      <c r="E9" s="6">
        <v>30</v>
      </c>
      <c r="F9" s="6">
        <v>0</v>
      </c>
      <c r="G9" s="6">
        <v>0</v>
      </c>
      <c r="H9" s="6">
        <v>0</v>
      </c>
      <c r="I9" s="6">
        <v>0</v>
      </c>
      <c r="J9" s="6">
        <v>0</v>
      </c>
      <c r="K9" s="6">
        <v>1</v>
      </c>
      <c r="L9" s="6">
        <v>0</v>
      </c>
      <c r="M9" s="6">
        <v>0</v>
      </c>
      <c r="N9" s="6">
        <v>33</v>
      </c>
      <c r="O9" s="37"/>
      <c r="P9">
        <f t="shared" si="0"/>
        <v>0</v>
      </c>
    </row>
    <row r="10" spans="1:16" ht="16" thickBot="1" x14ac:dyDescent="0.25">
      <c r="A10" s="6">
        <v>1979</v>
      </c>
      <c r="B10" s="6">
        <v>0</v>
      </c>
      <c r="C10" s="6">
        <v>0</v>
      </c>
      <c r="D10" s="6">
        <v>2</v>
      </c>
      <c r="E10" s="6">
        <v>16</v>
      </c>
      <c r="F10" s="6">
        <v>0</v>
      </c>
      <c r="G10" s="6">
        <v>0</v>
      </c>
      <c r="H10" s="6">
        <v>2</v>
      </c>
      <c r="I10" s="6">
        <v>0</v>
      </c>
      <c r="J10" s="6">
        <v>0</v>
      </c>
      <c r="K10" s="6">
        <v>1</v>
      </c>
      <c r="L10" s="6">
        <v>0</v>
      </c>
      <c r="M10" s="6">
        <v>0</v>
      </c>
      <c r="N10" s="6">
        <v>21</v>
      </c>
      <c r="O10" s="37"/>
      <c r="P10">
        <f t="shared" si="0"/>
        <v>0</v>
      </c>
    </row>
    <row r="11" spans="1:16" ht="16" thickBot="1" x14ac:dyDescent="0.25">
      <c r="A11" s="6">
        <v>1980</v>
      </c>
      <c r="B11" s="6">
        <v>0</v>
      </c>
      <c r="C11" s="6">
        <v>177</v>
      </c>
      <c r="D11" s="6">
        <v>0</v>
      </c>
      <c r="E11" s="6">
        <v>34</v>
      </c>
      <c r="F11" s="6">
        <v>0</v>
      </c>
      <c r="G11" s="6">
        <v>0</v>
      </c>
      <c r="H11" s="6">
        <v>5</v>
      </c>
      <c r="I11" s="6">
        <v>0</v>
      </c>
      <c r="J11" s="6">
        <v>0</v>
      </c>
      <c r="K11" s="6">
        <v>0</v>
      </c>
      <c r="L11" s="6">
        <v>0</v>
      </c>
      <c r="M11" s="6">
        <v>0</v>
      </c>
      <c r="N11" s="6">
        <v>216</v>
      </c>
      <c r="O11" s="37"/>
      <c r="P11">
        <f t="shared" si="0"/>
        <v>0</v>
      </c>
    </row>
    <row r="12" spans="1:16" ht="16" thickBot="1" x14ac:dyDescent="0.25">
      <c r="A12" s="6">
        <v>1981</v>
      </c>
      <c r="B12" s="6">
        <v>0</v>
      </c>
      <c r="C12" s="6">
        <v>0</v>
      </c>
      <c r="D12" s="6">
        <v>0</v>
      </c>
      <c r="E12" s="6">
        <v>0</v>
      </c>
      <c r="F12" s="6">
        <v>0</v>
      </c>
      <c r="G12" s="6">
        <v>0</v>
      </c>
      <c r="H12" s="6">
        <v>7</v>
      </c>
      <c r="I12" s="6">
        <v>0</v>
      </c>
      <c r="J12" s="6">
        <v>0</v>
      </c>
      <c r="K12" s="6">
        <v>0</v>
      </c>
      <c r="L12" s="6">
        <v>0</v>
      </c>
      <c r="M12" s="6">
        <v>0</v>
      </c>
      <c r="N12" s="6">
        <v>7</v>
      </c>
      <c r="O12" s="37"/>
      <c r="P12">
        <f t="shared" si="0"/>
        <v>0</v>
      </c>
    </row>
    <row r="13" spans="1:16" ht="16" thickBot="1" x14ac:dyDescent="0.25">
      <c r="A13" s="6">
        <v>1982</v>
      </c>
      <c r="B13" s="6">
        <v>0</v>
      </c>
      <c r="C13" s="6">
        <v>0</v>
      </c>
      <c r="D13" s="6">
        <v>2</v>
      </c>
      <c r="E13" s="6">
        <v>26</v>
      </c>
      <c r="F13" s="6">
        <v>0</v>
      </c>
      <c r="G13" s="6">
        <v>0</v>
      </c>
      <c r="H13" s="6">
        <v>17</v>
      </c>
      <c r="I13" s="6">
        <v>0</v>
      </c>
      <c r="J13" s="6">
        <v>0</v>
      </c>
      <c r="K13" s="6">
        <v>0</v>
      </c>
      <c r="L13" s="6">
        <v>0</v>
      </c>
      <c r="M13" s="6">
        <v>0</v>
      </c>
      <c r="N13" s="6">
        <v>45</v>
      </c>
      <c r="O13" s="37"/>
      <c r="P13">
        <f t="shared" si="0"/>
        <v>0</v>
      </c>
    </row>
    <row r="14" spans="1:16" ht="16" thickBot="1" x14ac:dyDescent="0.25">
      <c r="A14" s="6">
        <v>1983</v>
      </c>
      <c r="B14" s="6">
        <v>0</v>
      </c>
      <c r="C14" s="6">
        <v>0</v>
      </c>
      <c r="D14" s="6">
        <v>1</v>
      </c>
      <c r="E14" s="6">
        <v>64</v>
      </c>
      <c r="F14" s="6">
        <v>0</v>
      </c>
      <c r="G14" s="6">
        <v>0</v>
      </c>
      <c r="H14" s="6">
        <v>89</v>
      </c>
      <c r="I14" s="6">
        <v>0</v>
      </c>
      <c r="J14" s="6">
        <v>0</v>
      </c>
      <c r="K14" s="6">
        <v>0</v>
      </c>
      <c r="L14" s="6">
        <v>0</v>
      </c>
      <c r="M14" s="6">
        <v>0</v>
      </c>
      <c r="N14" s="6">
        <v>154</v>
      </c>
      <c r="O14" s="37"/>
      <c r="P14">
        <f t="shared" si="0"/>
        <v>0</v>
      </c>
    </row>
    <row r="15" spans="1:16" ht="16" thickBot="1" x14ac:dyDescent="0.25">
      <c r="A15" s="6">
        <v>1984</v>
      </c>
      <c r="B15" s="6">
        <v>0</v>
      </c>
      <c r="C15" s="6">
        <v>0</v>
      </c>
      <c r="D15" s="6">
        <v>3</v>
      </c>
      <c r="E15" s="6">
        <v>50</v>
      </c>
      <c r="F15" s="6">
        <v>0</v>
      </c>
      <c r="G15" s="6">
        <v>0</v>
      </c>
      <c r="H15" s="6">
        <v>32</v>
      </c>
      <c r="I15" s="6">
        <v>0</v>
      </c>
      <c r="J15" s="6">
        <v>0</v>
      </c>
      <c r="K15" s="6">
        <v>0</v>
      </c>
      <c r="L15" s="6">
        <v>0</v>
      </c>
      <c r="M15" s="6">
        <v>0</v>
      </c>
      <c r="N15" s="6">
        <v>85</v>
      </c>
      <c r="O15" s="37"/>
      <c r="P15">
        <f t="shared" si="0"/>
        <v>0</v>
      </c>
    </row>
    <row r="16" spans="1:16" ht="16" thickBot="1" x14ac:dyDescent="0.25">
      <c r="A16" s="6">
        <v>1985</v>
      </c>
      <c r="B16" s="6">
        <v>0</v>
      </c>
      <c r="C16" s="6">
        <v>1</v>
      </c>
      <c r="D16" s="6">
        <v>2</v>
      </c>
      <c r="E16" s="6">
        <v>49</v>
      </c>
      <c r="F16" s="6">
        <v>0</v>
      </c>
      <c r="G16" s="6">
        <v>0</v>
      </c>
      <c r="H16" s="6">
        <v>12</v>
      </c>
      <c r="I16" s="6">
        <v>0</v>
      </c>
      <c r="J16" s="6">
        <v>0</v>
      </c>
      <c r="K16" s="6">
        <v>0</v>
      </c>
      <c r="L16" s="6">
        <v>0</v>
      </c>
      <c r="M16" s="6">
        <v>0</v>
      </c>
      <c r="N16" s="6">
        <v>64</v>
      </c>
      <c r="O16" s="37"/>
      <c r="P16">
        <f t="shared" si="0"/>
        <v>0</v>
      </c>
    </row>
    <row r="17" spans="1:16" ht="16" thickBot="1" x14ac:dyDescent="0.25">
      <c r="A17" s="6">
        <v>1986</v>
      </c>
      <c r="B17" s="6">
        <v>0</v>
      </c>
      <c r="C17" s="6">
        <v>0</v>
      </c>
      <c r="D17" s="6">
        <v>30</v>
      </c>
      <c r="E17" s="6">
        <v>2</v>
      </c>
      <c r="F17" s="6">
        <v>0</v>
      </c>
      <c r="G17" s="6">
        <v>0</v>
      </c>
      <c r="H17" s="6">
        <v>34</v>
      </c>
      <c r="I17" s="6">
        <v>0</v>
      </c>
      <c r="J17" s="6">
        <v>0</v>
      </c>
      <c r="K17" s="6">
        <v>0</v>
      </c>
      <c r="L17" s="6">
        <v>0</v>
      </c>
      <c r="M17" s="6">
        <v>0</v>
      </c>
      <c r="N17" s="6">
        <v>66</v>
      </c>
      <c r="O17" s="37"/>
      <c r="P17">
        <f t="shared" si="0"/>
        <v>0</v>
      </c>
    </row>
    <row r="18" spans="1:16" ht="16" thickBot="1" x14ac:dyDescent="0.25">
      <c r="A18" s="6">
        <v>1987</v>
      </c>
      <c r="B18" s="6">
        <v>0</v>
      </c>
      <c r="C18" s="6">
        <v>28</v>
      </c>
      <c r="D18" s="6">
        <v>16</v>
      </c>
      <c r="E18" s="6">
        <v>1</v>
      </c>
      <c r="F18" s="6">
        <v>0</v>
      </c>
      <c r="G18" s="6">
        <v>0</v>
      </c>
      <c r="H18" s="6">
        <v>35</v>
      </c>
      <c r="I18" s="6">
        <v>0</v>
      </c>
      <c r="J18" s="6">
        <v>0</v>
      </c>
      <c r="K18" s="6">
        <v>0</v>
      </c>
      <c r="L18" s="6">
        <v>0</v>
      </c>
      <c r="M18" s="6">
        <v>0</v>
      </c>
      <c r="N18" s="6">
        <v>80</v>
      </c>
      <c r="O18" s="37"/>
      <c r="P18">
        <f t="shared" si="0"/>
        <v>0</v>
      </c>
    </row>
    <row r="19" spans="1:16" ht="16" thickBot="1" x14ac:dyDescent="0.25">
      <c r="A19" s="6">
        <v>1988</v>
      </c>
      <c r="B19" s="6">
        <v>0</v>
      </c>
      <c r="C19" s="6">
        <v>71</v>
      </c>
      <c r="D19" s="6">
        <v>62</v>
      </c>
      <c r="E19" s="6">
        <v>3</v>
      </c>
      <c r="F19" s="6">
        <v>0</v>
      </c>
      <c r="G19" s="6">
        <v>0</v>
      </c>
      <c r="H19" s="6">
        <v>19</v>
      </c>
      <c r="I19" s="6">
        <v>0</v>
      </c>
      <c r="J19" s="6">
        <v>0</v>
      </c>
      <c r="K19" s="6">
        <v>1</v>
      </c>
      <c r="L19" s="6">
        <v>0</v>
      </c>
      <c r="M19" s="6">
        <v>0</v>
      </c>
      <c r="N19" s="6">
        <v>156</v>
      </c>
      <c r="O19" s="37"/>
      <c r="P19">
        <f t="shared" si="0"/>
        <v>0</v>
      </c>
    </row>
    <row r="20" spans="1:16" ht="16" thickBot="1" x14ac:dyDescent="0.25">
      <c r="A20" s="6">
        <v>1989</v>
      </c>
      <c r="B20" s="6">
        <v>0</v>
      </c>
      <c r="C20" s="6">
        <v>21</v>
      </c>
      <c r="D20" s="6">
        <v>14</v>
      </c>
      <c r="E20" s="6">
        <v>1</v>
      </c>
      <c r="F20" s="6">
        <v>0</v>
      </c>
      <c r="G20" s="6">
        <v>0</v>
      </c>
      <c r="H20" s="6">
        <v>197</v>
      </c>
      <c r="I20" s="6">
        <v>0</v>
      </c>
      <c r="J20" s="6">
        <v>0</v>
      </c>
      <c r="K20" s="6">
        <v>5</v>
      </c>
      <c r="L20" s="6">
        <v>0</v>
      </c>
      <c r="M20" s="6">
        <v>0</v>
      </c>
      <c r="N20" s="6">
        <v>238</v>
      </c>
      <c r="O20" s="37"/>
      <c r="P20">
        <f t="shared" si="0"/>
        <v>0</v>
      </c>
    </row>
    <row r="21" spans="1:16" ht="16" thickBot="1" x14ac:dyDescent="0.25">
      <c r="A21" s="6">
        <v>1990</v>
      </c>
      <c r="B21" s="6">
        <v>0</v>
      </c>
      <c r="C21" s="6">
        <v>10</v>
      </c>
      <c r="D21" s="6">
        <v>30</v>
      </c>
      <c r="E21" s="6">
        <v>3</v>
      </c>
      <c r="F21" s="6">
        <v>0</v>
      </c>
      <c r="G21" s="6">
        <v>0</v>
      </c>
      <c r="H21" s="6">
        <v>29</v>
      </c>
      <c r="I21" s="6">
        <v>0</v>
      </c>
      <c r="J21" s="6">
        <v>0</v>
      </c>
      <c r="K21" s="6">
        <v>4</v>
      </c>
      <c r="L21" s="6">
        <v>0</v>
      </c>
      <c r="M21" s="6">
        <v>0</v>
      </c>
      <c r="N21" s="6">
        <v>76</v>
      </c>
      <c r="O21" s="37"/>
      <c r="P21">
        <f t="shared" si="0"/>
        <v>0</v>
      </c>
    </row>
    <row r="22" spans="1:16" ht="16" thickBot="1" x14ac:dyDescent="0.25">
      <c r="A22" s="6">
        <v>1991</v>
      </c>
      <c r="B22" s="6">
        <v>0</v>
      </c>
      <c r="C22" s="6">
        <v>48</v>
      </c>
      <c r="D22" s="6">
        <v>291</v>
      </c>
      <c r="E22" s="6">
        <v>1</v>
      </c>
      <c r="F22" s="6">
        <v>0</v>
      </c>
      <c r="G22" s="6">
        <v>0</v>
      </c>
      <c r="H22" s="6">
        <v>216</v>
      </c>
      <c r="I22" s="6">
        <v>0</v>
      </c>
      <c r="J22" s="6">
        <v>0</v>
      </c>
      <c r="K22" s="6">
        <v>2</v>
      </c>
      <c r="L22" s="6">
        <v>0</v>
      </c>
      <c r="M22" s="6">
        <v>0</v>
      </c>
      <c r="N22" s="6">
        <v>558</v>
      </c>
      <c r="O22" s="37"/>
      <c r="P22">
        <f t="shared" si="0"/>
        <v>0</v>
      </c>
    </row>
    <row r="23" spans="1:16" ht="16" thickBot="1" x14ac:dyDescent="0.25">
      <c r="A23" s="6">
        <v>1992</v>
      </c>
      <c r="B23" s="6">
        <v>1</v>
      </c>
      <c r="C23" s="6">
        <v>15</v>
      </c>
      <c r="D23" s="6">
        <v>416</v>
      </c>
      <c r="E23" s="6">
        <v>3</v>
      </c>
      <c r="F23" s="6">
        <v>0</v>
      </c>
      <c r="G23" s="6">
        <v>0</v>
      </c>
      <c r="H23" s="6">
        <v>626</v>
      </c>
      <c r="I23" s="6">
        <v>0</v>
      </c>
      <c r="J23" s="6">
        <v>0</v>
      </c>
      <c r="K23" s="40">
        <v>0</v>
      </c>
      <c r="L23" s="6">
        <v>1</v>
      </c>
      <c r="M23" s="6">
        <v>0</v>
      </c>
      <c r="N23" s="6">
        <v>1062</v>
      </c>
      <c r="O23" s="37"/>
      <c r="P23">
        <f t="shared" si="0"/>
        <v>2</v>
      </c>
    </row>
    <row r="24" spans="1:16" ht="16" thickBot="1" x14ac:dyDescent="0.25">
      <c r="A24" s="6">
        <v>1993</v>
      </c>
      <c r="B24" s="6">
        <v>1</v>
      </c>
      <c r="C24" s="6">
        <v>0</v>
      </c>
      <c r="D24" s="6">
        <v>78</v>
      </c>
      <c r="E24" s="6">
        <v>1</v>
      </c>
      <c r="F24" s="6">
        <v>0</v>
      </c>
      <c r="G24" s="6">
        <v>0</v>
      </c>
      <c r="H24" s="6">
        <v>858</v>
      </c>
      <c r="I24" s="6">
        <v>0</v>
      </c>
      <c r="J24" s="6">
        <v>0</v>
      </c>
      <c r="K24" s="6">
        <v>10</v>
      </c>
      <c r="L24" s="40">
        <v>0</v>
      </c>
      <c r="M24" s="6">
        <v>0</v>
      </c>
      <c r="N24" s="6">
        <v>948</v>
      </c>
      <c r="O24" s="37"/>
      <c r="P24">
        <f t="shared" si="0"/>
        <v>1</v>
      </c>
    </row>
    <row r="25" spans="1:16" ht="16" thickBot="1" x14ac:dyDescent="0.25">
      <c r="A25" s="6">
        <v>1994</v>
      </c>
      <c r="B25" s="40">
        <v>0</v>
      </c>
      <c r="C25" s="6">
        <v>103</v>
      </c>
      <c r="D25" s="6">
        <v>84</v>
      </c>
      <c r="E25" s="6">
        <v>4</v>
      </c>
      <c r="F25" s="6">
        <v>0</v>
      </c>
      <c r="G25" s="6">
        <v>0</v>
      </c>
      <c r="H25" s="6">
        <v>724</v>
      </c>
      <c r="I25" s="6">
        <v>0</v>
      </c>
      <c r="J25" s="6">
        <v>0</v>
      </c>
      <c r="K25" s="6">
        <v>6</v>
      </c>
      <c r="L25" s="6">
        <v>0</v>
      </c>
      <c r="M25" s="6">
        <v>0</v>
      </c>
      <c r="N25" s="6">
        <v>921</v>
      </c>
      <c r="O25" s="37"/>
      <c r="P25">
        <f t="shared" si="0"/>
        <v>0</v>
      </c>
    </row>
    <row r="26" spans="1:16" ht="16" thickBot="1" x14ac:dyDescent="0.25">
      <c r="A26" s="6">
        <v>1995</v>
      </c>
      <c r="B26" s="40">
        <v>0</v>
      </c>
      <c r="C26" s="6">
        <v>706</v>
      </c>
      <c r="D26" s="6">
        <v>165</v>
      </c>
      <c r="E26" s="6">
        <v>2</v>
      </c>
      <c r="F26" s="6">
        <v>0</v>
      </c>
      <c r="G26" s="6">
        <v>0</v>
      </c>
      <c r="H26" s="6">
        <v>460</v>
      </c>
      <c r="I26" s="6">
        <v>0</v>
      </c>
      <c r="J26" s="6">
        <v>0</v>
      </c>
      <c r="K26" s="6">
        <v>52</v>
      </c>
      <c r="L26" s="6">
        <v>283</v>
      </c>
      <c r="M26" s="6">
        <v>0</v>
      </c>
      <c r="N26" s="6">
        <v>1668</v>
      </c>
      <c r="O26" s="37"/>
      <c r="P26">
        <f t="shared" si="0"/>
        <v>283</v>
      </c>
    </row>
    <row r="27" spans="1:16" ht="16" thickBot="1" x14ac:dyDescent="0.25">
      <c r="A27" s="6">
        <v>1996</v>
      </c>
      <c r="B27" s="40">
        <v>0</v>
      </c>
      <c r="C27" s="6">
        <v>0</v>
      </c>
      <c r="D27" s="6">
        <v>249</v>
      </c>
      <c r="E27" s="6">
        <v>1</v>
      </c>
      <c r="F27" s="6">
        <v>0</v>
      </c>
      <c r="G27" s="6">
        <v>0</v>
      </c>
      <c r="H27" s="24">
        <v>1496</v>
      </c>
      <c r="I27" s="6">
        <v>0</v>
      </c>
      <c r="J27" s="6">
        <v>0</v>
      </c>
      <c r="K27" s="6">
        <v>105</v>
      </c>
      <c r="L27" s="6">
        <v>159</v>
      </c>
      <c r="M27" s="6">
        <v>0</v>
      </c>
      <c r="N27" s="6">
        <v>2010</v>
      </c>
      <c r="O27" s="37"/>
      <c r="P27">
        <f t="shared" si="0"/>
        <v>159</v>
      </c>
    </row>
    <row r="28" spans="1:16" ht="16" thickBot="1" x14ac:dyDescent="0.25">
      <c r="A28" s="6">
        <v>1997</v>
      </c>
      <c r="B28" s="40">
        <v>0</v>
      </c>
      <c r="C28" s="6">
        <v>0</v>
      </c>
      <c r="D28" s="6">
        <v>316</v>
      </c>
      <c r="E28" s="6">
        <v>3</v>
      </c>
      <c r="F28" s="6">
        <v>0</v>
      </c>
      <c r="G28" s="6">
        <v>0</v>
      </c>
      <c r="H28" s="6">
        <v>873</v>
      </c>
      <c r="I28" s="6">
        <v>0</v>
      </c>
      <c r="J28" s="6">
        <v>0</v>
      </c>
      <c r="K28" s="6">
        <v>1</v>
      </c>
      <c r="L28" s="6">
        <v>162</v>
      </c>
      <c r="M28" s="6">
        <v>0</v>
      </c>
      <c r="N28" s="6">
        <v>1355</v>
      </c>
      <c r="O28" s="37"/>
      <c r="P28">
        <f t="shared" si="0"/>
        <v>162</v>
      </c>
    </row>
    <row r="29" spans="1:16" ht="16" thickBot="1" x14ac:dyDescent="0.25">
      <c r="A29" s="6">
        <v>1998</v>
      </c>
      <c r="B29" s="40">
        <v>0</v>
      </c>
      <c r="C29" s="6">
        <v>0</v>
      </c>
      <c r="D29" s="6">
        <v>71</v>
      </c>
      <c r="E29" s="6">
        <v>10</v>
      </c>
      <c r="F29" s="6">
        <v>0</v>
      </c>
      <c r="G29" s="6">
        <v>10</v>
      </c>
      <c r="H29" s="6">
        <v>804</v>
      </c>
      <c r="I29" s="6">
        <v>0</v>
      </c>
      <c r="J29" s="6">
        <v>0</v>
      </c>
      <c r="K29" s="6">
        <v>35</v>
      </c>
      <c r="L29" s="6">
        <v>435</v>
      </c>
      <c r="M29" s="6">
        <v>0</v>
      </c>
      <c r="N29" s="6">
        <v>1365</v>
      </c>
      <c r="O29" s="37"/>
      <c r="P29">
        <f t="shared" si="0"/>
        <v>445</v>
      </c>
    </row>
    <row r="30" spans="1:16" ht="16" thickBot="1" x14ac:dyDescent="0.25">
      <c r="A30" s="6">
        <v>1999</v>
      </c>
      <c r="B30" s="40">
        <v>0</v>
      </c>
      <c r="C30" s="6">
        <v>0</v>
      </c>
      <c r="D30" s="6"/>
      <c r="E30" s="6">
        <v>1</v>
      </c>
      <c r="F30" s="6">
        <v>0</v>
      </c>
      <c r="G30" s="6">
        <v>18</v>
      </c>
      <c r="H30" s="24">
        <v>2157</v>
      </c>
      <c r="I30" s="6">
        <v>0</v>
      </c>
      <c r="J30" s="6">
        <v>0</v>
      </c>
      <c r="K30" s="6">
        <v>43</v>
      </c>
      <c r="L30" s="6">
        <v>358</v>
      </c>
      <c r="M30" s="6">
        <v>0</v>
      </c>
      <c r="N30" s="6">
        <v>2577</v>
      </c>
      <c r="O30" s="37"/>
      <c r="P30">
        <f t="shared" si="0"/>
        <v>376</v>
      </c>
    </row>
    <row r="31" spans="1:16" ht="16" thickBot="1" x14ac:dyDescent="0.25">
      <c r="A31" s="6">
        <v>2000</v>
      </c>
      <c r="B31" s="40">
        <v>0</v>
      </c>
      <c r="C31" s="6"/>
      <c r="D31" s="6">
        <v>41</v>
      </c>
      <c r="E31" s="6">
        <v>10</v>
      </c>
      <c r="F31" s="6">
        <v>0</v>
      </c>
      <c r="G31" s="6">
        <v>19</v>
      </c>
      <c r="H31" s="6">
        <v>498</v>
      </c>
      <c r="I31" s="6">
        <v>0</v>
      </c>
      <c r="J31" s="6">
        <v>0</v>
      </c>
      <c r="K31" s="6">
        <v>67</v>
      </c>
      <c r="L31" s="6">
        <v>192</v>
      </c>
      <c r="M31" s="6">
        <v>0</v>
      </c>
      <c r="N31" s="6">
        <v>827</v>
      </c>
      <c r="O31" s="37"/>
      <c r="P31">
        <f t="shared" si="0"/>
        <v>211</v>
      </c>
    </row>
    <row r="32" spans="1:16" ht="16" thickBot="1" x14ac:dyDescent="0.25">
      <c r="A32" s="6">
        <v>2001</v>
      </c>
      <c r="B32" s="40">
        <v>0</v>
      </c>
      <c r="C32" s="6"/>
      <c r="D32" s="6">
        <v>43</v>
      </c>
      <c r="E32" s="6">
        <v>0</v>
      </c>
      <c r="F32" s="6">
        <v>0</v>
      </c>
      <c r="G32" s="6">
        <v>10</v>
      </c>
      <c r="H32" s="6">
        <v>470</v>
      </c>
      <c r="I32" s="6">
        <v>0</v>
      </c>
      <c r="J32" s="6">
        <v>0</v>
      </c>
      <c r="K32" s="6">
        <v>122</v>
      </c>
      <c r="L32" s="6">
        <v>202</v>
      </c>
      <c r="M32" s="6">
        <v>0</v>
      </c>
      <c r="N32" s="6">
        <v>847</v>
      </c>
      <c r="O32" s="37"/>
      <c r="P32">
        <f t="shared" si="0"/>
        <v>212</v>
      </c>
    </row>
    <row r="33" spans="1:16" ht="16" thickBot="1" x14ac:dyDescent="0.25">
      <c r="A33" s="6">
        <v>2002</v>
      </c>
      <c r="B33" s="40">
        <v>0</v>
      </c>
      <c r="C33" s="6"/>
      <c r="D33" s="6">
        <v>8</v>
      </c>
      <c r="E33" s="40">
        <v>0</v>
      </c>
      <c r="F33" s="6">
        <v>0</v>
      </c>
      <c r="G33" s="6">
        <v>2</v>
      </c>
      <c r="H33" s="6">
        <v>200</v>
      </c>
      <c r="I33" s="6">
        <v>0</v>
      </c>
      <c r="J33" s="6">
        <v>0</v>
      </c>
      <c r="K33" s="6">
        <v>10</v>
      </c>
      <c r="L33" s="6">
        <v>246</v>
      </c>
      <c r="M33" s="6">
        <v>0</v>
      </c>
      <c r="N33" s="6">
        <v>466</v>
      </c>
      <c r="O33" s="37"/>
      <c r="P33">
        <f t="shared" si="0"/>
        <v>248</v>
      </c>
    </row>
    <row r="34" spans="1:16" ht="16" thickBot="1" x14ac:dyDescent="0.25">
      <c r="A34" s="6">
        <v>2003</v>
      </c>
      <c r="B34" s="6">
        <v>0</v>
      </c>
      <c r="C34" s="6">
        <v>0</v>
      </c>
      <c r="D34" s="6">
        <v>1</v>
      </c>
      <c r="E34" s="40">
        <v>0</v>
      </c>
      <c r="F34" s="40">
        <v>0</v>
      </c>
      <c r="G34" s="40">
        <v>0</v>
      </c>
      <c r="H34" s="6">
        <v>453</v>
      </c>
      <c r="I34" s="6">
        <v>0</v>
      </c>
      <c r="J34" s="6">
        <v>0</v>
      </c>
      <c r="K34" s="40">
        <v>0</v>
      </c>
      <c r="L34" s="6">
        <v>122</v>
      </c>
      <c r="M34" s="6">
        <v>0</v>
      </c>
      <c r="N34" s="6">
        <v>576</v>
      </c>
      <c r="O34" s="37"/>
      <c r="P34">
        <f t="shared" si="0"/>
        <v>122</v>
      </c>
    </row>
    <row r="35" spans="1:16" ht="16" thickBot="1" x14ac:dyDescent="0.25">
      <c r="A35" s="6">
        <v>2004</v>
      </c>
      <c r="B35" s="6">
        <v>0</v>
      </c>
      <c r="C35" s="6">
        <v>0</v>
      </c>
      <c r="D35" s="6">
        <v>0</v>
      </c>
      <c r="E35" s="6">
        <v>0</v>
      </c>
      <c r="F35" s="6">
        <v>0</v>
      </c>
      <c r="G35" s="6">
        <v>0</v>
      </c>
      <c r="H35" s="6">
        <v>413</v>
      </c>
      <c r="I35" s="6">
        <v>0</v>
      </c>
      <c r="J35" s="6">
        <v>0</v>
      </c>
      <c r="K35" s="6">
        <v>90</v>
      </c>
      <c r="L35" s="6">
        <v>0</v>
      </c>
      <c r="M35" s="6">
        <v>0</v>
      </c>
      <c r="N35" s="6">
        <v>503</v>
      </c>
      <c r="O35" s="37"/>
      <c r="P35">
        <f>B35+F35+G35+I35+J35+L35+M35</f>
        <v>0</v>
      </c>
    </row>
    <row r="36" spans="1:16" ht="16" thickBot="1" x14ac:dyDescent="0.25">
      <c r="A36" s="6">
        <v>2005</v>
      </c>
      <c r="B36" s="6">
        <v>0</v>
      </c>
      <c r="C36" s="6">
        <v>0</v>
      </c>
      <c r="D36" s="6">
        <v>2</v>
      </c>
      <c r="E36" s="6">
        <v>0</v>
      </c>
      <c r="F36" s="6">
        <v>0</v>
      </c>
      <c r="G36" s="6">
        <v>0</v>
      </c>
      <c r="H36" s="6">
        <v>58</v>
      </c>
      <c r="I36" s="6">
        <v>0</v>
      </c>
      <c r="J36" s="6">
        <v>0</v>
      </c>
      <c r="K36" s="6">
        <v>4</v>
      </c>
      <c r="L36" s="6">
        <v>0</v>
      </c>
      <c r="M36" s="6">
        <v>0</v>
      </c>
      <c r="N36" s="6">
        <v>64</v>
      </c>
      <c r="O36" s="37"/>
      <c r="P36">
        <f t="shared" si="0"/>
        <v>0</v>
      </c>
    </row>
    <row r="37" spans="1:16" ht="16" thickBot="1" x14ac:dyDescent="0.25">
      <c r="A37" s="6">
        <v>2006</v>
      </c>
      <c r="B37" s="6">
        <v>0</v>
      </c>
      <c r="C37" s="6">
        <v>0</v>
      </c>
      <c r="D37" s="6">
        <v>3</v>
      </c>
      <c r="E37" s="6">
        <v>0</v>
      </c>
      <c r="F37" s="6">
        <v>0</v>
      </c>
      <c r="G37" s="6">
        <v>0</v>
      </c>
      <c r="H37" s="6">
        <v>90</v>
      </c>
      <c r="I37" s="6">
        <v>0</v>
      </c>
      <c r="J37" s="6">
        <v>0</v>
      </c>
      <c r="K37" s="6">
        <v>0</v>
      </c>
      <c r="L37" s="6">
        <v>7</v>
      </c>
      <c r="M37" s="6">
        <v>0</v>
      </c>
      <c r="N37" s="6">
        <v>100</v>
      </c>
      <c r="O37" s="37"/>
      <c r="P37">
        <f t="shared" si="0"/>
        <v>7</v>
      </c>
    </row>
    <row r="38" spans="1:16" ht="16" thickBot="1" x14ac:dyDescent="0.25">
      <c r="A38" s="6">
        <v>2007</v>
      </c>
      <c r="B38" s="6">
        <v>0</v>
      </c>
      <c r="C38" s="6">
        <v>1</v>
      </c>
      <c r="D38" s="6">
        <v>0</v>
      </c>
      <c r="E38" s="6">
        <v>0</v>
      </c>
      <c r="F38" s="6">
        <v>0</v>
      </c>
      <c r="G38" s="6">
        <v>0</v>
      </c>
      <c r="H38" s="6">
        <v>133</v>
      </c>
      <c r="I38" s="6">
        <v>0</v>
      </c>
      <c r="J38" s="6">
        <v>0</v>
      </c>
      <c r="K38" s="6">
        <v>1</v>
      </c>
      <c r="L38" s="6">
        <v>6</v>
      </c>
      <c r="M38" s="6">
        <v>0</v>
      </c>
      <c r="N38" s="6">
        <v>141</v>
      </c>
      <c r="O38" s="37"/>
      <c r="P38">
        <f t="shared" si="0"/>
        <v>6</v>
      </c>
    </row>
    <row r="39" spans="1:16" ht="16" thickBot="1" x14ac:dyDescent="0.25">
      <c r="A39" s="6">
        <v>2008</v>
      </c>
      <c r="B39" s="6">
        <v>0</v>
      </c>
      <c r="C39" s="6">
        <v>0</v>
      </c>
      <c r="D39" s="6">
        <v>0</v>
      </c>
      <c r="E39" s="6">
        <v>0</v>
      </c>
      <c r="F39" s="6">
        <v>0</v>
      </c>
      <c r="G39" s="6">
        <v>0</v>
      </c>
      <c r="H39" s="6">
        <v>14</v>
      </c>
      <c r="I39" s="6">
        <v>0</v>
      </c>
      <c r="J39" s="6">
        <v>0</v>
      </c>
      <c r="K39" s="6">
        <v>0</v>
      </c>
      <c r="L39" s="6">
        <v>22</v>
      </c>
      <c r="M39" s="6">
        <v>0</v>
      </c>
      <c r="N39" s="6">
        <v>36</v>
      </c>
      <c r="O39" s="37"/>
      <c r="P39">
        <f t="shared" si="0"/>
        <v>22</v>
      </c>
    </row>
    <row r="40" spans="1:16" ht="16" thickBot="1" x14ac:dyDescent="0.25">
      <c r="A40" s="6">
        <v>2009</v>
      </c>
      <c r="B40" s="6">
        <v>0</v>
      </c>
      <c r="C40" s="6">
        <v>9</v>
      </c>
      <c r="D40" s="6">
        <v>22</v>
      </c>
      <c r="E40" s="6">
        <v>0</v>
      </c>
      <c r="F40" s="6">
        <v>0</v>
      </c>
      <c r="G40" s="6">
        <v>0</v>
      </c>
      <c r="H40" s="6">
        <v>5</v>
      </c>
      <c r="I40" s="6">
        <v>0</v>
      </c>
      <c r="J40" s="6">
        <v>0</v>
      </c>
      <c r="K40" s="6">
        <v>0</v>
      </c>
      <c r="L40" s="6">
        <v>129</v>
      </c>
      <c r="M40" s="6">
        <v>0</v>
      </c>
      <c r="N40" s="6">
        <v>165</v>
      </c>
      <c r="O40" s="37"/>
      <c r="P40">
        <f t="shared" si="0"/>
        <v>129</v>
      </c>
    </row>
    <row r="41" spans="1:16" ht="16" thickBot="1" x14ac:dyDescent="0.25">
      <c r="A41" s="6">
        <v>2010</v>
      </c>
      <c r="B41" s="40">
        <v>0</v>
      </c>
      <c r="C41" s="6">
        <v>1</v>
      </c>
      <c r="D41" s="6">
        <v>38</v>
      </c>
      <c r="E41" s="6">
        <v>0</v>
      </c>
      <c r="F41" s="6">
        <v>0</v>
      </c>
      <c r="G41" s="6">
        <v>0</v>
      </c>
      <c r="H41" s="6">
        <v>10</v>
      </c>
      <c r="I41" s="6">
        <v>0</v>
      </c>
      <c r="J41" s="6">
        <v>0</v>
      </c>
      <c r="K41" s="6">
        <v>0</v>
      </c>
      <c r="L41" s="6">
        <v>49</v>
      </c>
      <c r="M41" s="6">
        <v>0</v>
      </c>
      <c r="N41" s="6">
        <v>98</v>
      </c>
      <c r="O41" s="37"/>
      <c r="P41">
        <f>B41+F41+G41+I41+J41+L41+M41</f>
        <v>49</v>
      </c>
    </row>
    <row r="42" spans="1:16" ht="16" thickBot="1" x14ac:dyDescent="0.25">
      <c r="A42" s="6">
        <v>2011</v>
      </c>
      <c r="B42" s="6">
        <v>0</v>
      </c>
      <c r="C42" s="6">
        <v>1</v>
      </c>
      <c r="D42" s="6">
        <v>39</v>
      </c>
      <c r="E42" s="6">
        <v>0</v>
      </c>
      <c r="F42" s="6">
        <v>0</v>
      </c>
      <c r="G42" s="6">
        <v>0</v>
      </c>
      <c r="H42" s="6">
        <v>94</v>
      </c>
      <c r="I42" s="6">
        <v>0</v>
      </c>
      <c r="J42" s="6">
        <v>0</v>
      </c>
      <c r="K42" s="6">
        <v>0</v>
      </c>
      <c r="L42" s="6">
        <v>44</v>
      </c>
      <c r="M42" s="6">
        <v>0</v>
      </c>
      <c r="N42" s="6">
        <v>178</v>
      </c>
      <c r="O42" s="37"/>
      <c r="P42">
        <f t="shared" si="0"/>
        <v>44</v>
      </c>
    </row>
    <row r="43" spans="1:16" ht="16" thickBot="1" x14ac:dyDescent="0.25">
      <c r="A43" s="6">
        <v>2012</v>
      </c>
      <c r="B43" s="6">
        <v>0</v>
      </c>
      <c r="C43" s="6">
        <v>0</v>
      </c>
      <c r="D43" s="6">
        <v>14</v>
      </c>
      <c r="E43" s="6">
        <v>0</v>
      </c>
      <c r="F43" s="6">
        <v>0</v>
      </c>
      <c r="G43" s="6">
        <v>0</v>
      </c>
      <c r="H43" s="6">
        <v>788</v>
      </c>
      <c r="I43" s="6">
        <v>0</v>
      </c>
      <c r="J43" s="6">
        <v>0</v>
      </c>
      <c r="K43" s="6">
        <v>0</v>
      </c>
      <c r="L43" s="6">
        <v>43</v>
      </c>
      <c r="M43" s="6">
        <v>0</v>
      </c>
      <c r="N43" s="6">
        <v>845</v>
      </c>
      <c r="O43" s="37"/>
      <c r="P43">
        <f t="shared" si="0"/>
        <v>43</v>
      </c>
    </row>
    <row r="44" spans="1:16" ht="16" thickBot="1" x14ac:dyDescent="0.25">
      <c r="A44" s="6">
        <v>2013</v>
      </c>
      <c r="B44" s="6">
        <v>0</v>
      </c>
      <c r="C44" s="6">
        <v>0</v>
      </c>
      <c r="D44" s="6">
        <v>25</v>
      </c>
      <c r="E44" s="6">
        <v>0</v>
      </c>
      <c r="F44" s="6">
        <v>0</v>
      </c>
      <c r="G44" s="6">
        <v>0</v>
      </c>
      <c r="H44" s="6">
        <v>122</v>
      </c>
      <c r="I44" s="6">
        <v>0</v>
      </c>
      <c r="J44" s="6">
        <v>0</v>
      </c>
      <c r="K44" s="6">
        <v>0</v>
      </c>
      <c r="L44" s="6">
        <v>174</v>
      </c>
      <c r="M44" s="6">
        <v>0</v>
      </c>
      <c r="N44" s="6">
        <v>321</v>
      </c>
      <c r="O44" s="37"/>
      <c r="P44">
        <f t="shared" si="0"/>
        <v>174</v>
      </c>
    </row>
    <row r="45" spans="1:16" ht="16" thickBot="1" x14ac:dyDescent="0.25">
      <c r="A45" s="6">
        <v>2014</v>
      </c>
      <c r="B45" s="6">
        <v>0</v>
      </c>
      <c r="C45" s="6">
        <v>2</v>
      </c>
      <c r="D45" s="6">
        <v>27</v>
      </c>
      <c r="E45" s="6">
        <v>0</v>
      </c>
      <c r="F45" s="6">
        <v>0</v>
      </c>
      <c r="G45" s="6">
        <v>0</v>
      </c>
      <c r="H45" s="6">
        <v>723</v>
      </c>
      <c r="I45" s="6">
        <v>0</v>
      </c>
      <c r="J45" s="6">
        <v>0</v>
      </c>
      <c r="K45" s="6"/>
      <c r="L45" s="6">
        <v>104</v>
      </c>
      <c r="M45" s="6">
        <v>0</v>
      </c>
      <c r="N45" s="6">
        <v>856</v>
      </c>
      <c r="O45" s="37"/>
      <c r="P45">
        <f t="shared" si="0"/>
        <v>104</v>
      </c>
    </row>
    <row r="46" spans="1:16" ht="16" thickBot="1" x14ac:dyDescent="0.25">
      <c r="A46" s="6">
        <v>2015</v>
      </c>
      <c r="B46" s="6">
        <v>0</v>
      </c>
      <c r="C46" s="6">
        <v>0</v>
      </c>
      <c r="D46" s="6">
        <v>34</v>
      </c>
      <c r="E46" s="6">
        <v>1</v>
      </c>
      <c r="F46" s="6">
        <v>0</v>
      </c>
      <c r="G46" s="6">
        <v>0</v>
      </c>
      <c r="H46" s="6">
        <v>1151</v>
      </c>
      <c r="I46" s="6">
        <v>0</v>
      </c>
      <c r="J46" s="6">
        <v>0</v>
      </c>
      <c r="K46" s="6">
        <v>0</v>
      </c>
      <c r="L46" s="6">
        <v>127</v>
      </c>
      <c r="M46" s="6">
        <v>0</v>
      </c>
      <c r="N46" s="6">
        <v>1313</v>
      </c>
      <c r="O46" s="37"/>
      <c r="P46">
        <f t="shared" si="0"/>
        <v>127</v>
      </c>
    </row>
    <row r="47" spans="1:16" ht="16" thickBot="1" x14ac:dyDescent="0.25">
      <c r="A47" s="6">
        <v>2016</v>
      </c>
      <c r="B47" s="6">
        <v>0</v>
      </c>
      <c r="C47" s="6">
        <v>0</v>
      </c>
      <c r="D47" s="6">
        <v>31</v>
      </c>
      <c r="E47" s="6">
        <v>0</v>
      </c>
      <c r="F47" s="6">
        <v>0</v>
      </c>
      <c r="G47" s="6">
        <v>0</v>
      </c>
      <c r="H47" s="6">
        <v>983</v>
      </c>
      <c r="I47" s="6">
        <v>0</v>
      </c>
      <c r="J47" s="6">
        <v>0</v>
      </c>
      <c r="K47" s="6">
        <v>0</v>
      </c>
      <c r="L47" s="6">
        <v>120</v>
      </c>
      <c r="M47" s="6">
        <v>0</v>
      </c>
      <c r="N47" s="6">
        <v>1134</v>
      </c>
      <c r="O47" s="37"/>
      <c r="P47">
        <f t="shared" si="0"/>
        <v>120</v>
      </c>
    </row>
    <row r="48" spans="1:16" ht="16" thickBot="1" x14ac:dyDescent="0.25">
      <c r="A48" s="6">
        <v>2017</v>
      </c>
      <c r="B48" s="6">
        <v>0</v>
      </c>
      <c r="C48" s="6">
        <v>0</v>
      </c>
      <c r="D48" s="6">
        <v>20</v>
      </c>
      <c r="E48" s="6">
        <v>0</v>
      </c>
      <c r="F48" s="6">
        <v>0</v>
      </c>
      <c r="G48" s="6">
        <v>0</v>
      </c>
      <c r="H48" s="6">
        <v>753</v>
      </c>
      <c r="I48" s="6">
        <v>0</v>
      </c>
      <c r="J48" s="6">
        <v>0</v>
      </c>
      <c r="K48" s="6">
        <v>0</v>
      </c>
      <c r="L48" s="6">
        <v>73</v>
      </c>
      <c r="M48" s="6">
        <v>0</v>
      </c>
      <c r="N48" s="6">
        <v>846</v>
      </c>
      <c r="O48" s="37"/>
      <c r="P48">
        <f t="shared" si="0"/>
        <v>73</v>
      </c>
    </row>
    <row r="49" spans="1:16" ht="16" thickBot="1" x14ac:dyDescent="0.25">
      <c r="A49" s="6">
        <v>2018</v>
      </c>
      <c r="B49" s="6">
        <v>0</v>
      </c>
      <c r="C49" s="6">
        <v>0</v>
      </c>
      <c r="D49" s="6">
        <v>15</v>
      </c>
      <c r="E49" s="6">
        <v>0</v>
      </c>
      <c r="F49" s="6">
        <v>0</v>
      </c>
      <c r="G49" s="6">
        <v>0</v>
      </c>
      <c r="H49" s="6">
        <v>472</v>
      </c>
      <c r="I49" s="6">
        <v>0</v>
      </c>
      <c r="J49" s="6">
        <v>42</v>
      </c>
      <c r="K49" s="6">
        <v>0</v>
      </c>
      <c r="L49" s="6">
        <v>0</v>
      </c>
      <c r="M49" s="6">
        <v>0</v>
      </c>
      <c r="N49" s="6">
        <v>532</v>
      </c>
      <c r="O49" s="37"/>
      <c r="P49">
        <f t="shared" si="0"/>
        <v>42</v>
      </c>
    </row>
    <row r="50" spans="1:16" ht="16" thickBot="1" x14ac:dyDescent="0.25">
      <c r="A50" s="38">
        <v>2019</v>
      </c>
      <c r="B50" s="39">
        <v>0</v>
      </c>
      <c r="C50" s="39">
        <v>0</v>
      </c>
      <c r="D50" s="39">
        <v>21</v>
      </c>
      <c r="E50" s="41">
        <v>0</v>
      </c>
      <c r="F50" s="39">
        <v>0</v>
      </c>
      <c r="G50" s="39">
        <v>0</v>
      </c>
      <c r="H50" s="39">
        <v>241</v>
      </c>
      <c r="I50" s="39">
        <v>0</v>
      </c>
      <c r="J50" s="39">
        <v>14</v>
      </c>
      <c r="K50" s="39">
        <v>0</v>
      </c>
      <c r="L50" s="39">
        <v>0</v>
      </c>
      <c r="M50" s="39">
        <v>0</v>
      </c>
      <c r="N50" s="39">
        <v>277</v>
      </c>
      <c r="O50" s="37"/>
      <c r="P50">
        <f t="shared" si="0"/>
        <v>14</v>
      </c>
    </row>
    <row r="51" spans="1:16" ht="16" thickBot="1" x14ac:dyDescent="0.25">
      <c r="A51" s="38" t="s">
        <v>293</v>
      </c>
      <c r="B51" s="39">
        <v>0</v>
      </c>
      <c r="C51" s="39">
        <v>0</v>
      </c>
      <c r="D51" s="39">
        <v>10</v>
      </c>
      <c r="E51" s="39">
        <v>0</v>
      </c>
      <c r="F51" s="39">
        <v>0</v>
      </c>
      <c r="G51" s="39">
        <v>0</v>
      </c>
      <c r="H51" s="39">
        <v>663</v>
      </c>
      <c r="I51" s="39">
        <v>0</v>
      </c>
      <c r="J51" s="39">
        <v>45</v>
      </c>
      <c r="K51" s="39">
        <v>0</v>
      </c>
      <c r="L51" s="39">
        <v>0</v>
      </c>
      <c r="M51" s="39">
        <v>1</v>
      </c>
      <c r="N51" s="39">
        <v>719</v>
      </c>
      <c r="O51" s="37"/>
      <c r="P51">
        <f t="shared" si="0"/>
        <v>46</v>
      </c>
    </row>
    <row r="52" spans="1:16" ht="16" thickBot="1" x14ac:dyDescent="0.25">
      <c r="A52" s="38" t="s">
        <v>309</v>
      </c>
      <c r="B52" s="39">
        <v>0</v>
      </c>
      <c r="C52" s="39">
        <v>3</v>
      </c>
      <c r="D52" s="39">
        <v>18</v>
      </c>
      <c r="E52" s="39">
        <v>0</v>
      </c>
      <c r="F52" s="39">
        <v>0</v>
      </c>
      <c r="G52" s="39">
        <v>0</v>
      </c>
      <c r="H52" s="39">
        <v>0</v>
      </c>
      <c r="I52" s="39">
        <v>0</v>
      </c>
      <c r="J52" s="39">
        <v>120</v>
      </c>
      <c r="K52" s="39">
        <v>0</v>
      </c>
      <c r="L52" s="39">
        <v>0</v>
      </c>
      <c r="M52" s="39">
        <v>0</v>
      </c>
      <c r="N52" s="39">
        <v>141</v>
      </c>
      <c r="P52">
        <f t="shared" si="0"/>
        <v>120</v>
      </c>
    </row>
  </sheetData>
  <mergeCells count="15">
    <mergeCell ref="P2:P3"/>
    <mergeCell ref="M2:M3"/>
    <mergeCell ref="C2:C3"/>
    <mergeCell ref="H2:H3"/>
    <mergeCell ref="I2:I3"/>
    <mergeCell ref="J2:J3"/>
    <mergeCell ref="K2:K3"/>
    <mergeCell ref="L2:L3"/>
    <mergeCell ref="N2:N3"/>
    <mergeCell ref="G2:G3"/>
    <mergeCell ref="A2:A3"/>
    <mergeCell ref="B2:B3"/>
    <mergeCell ref="D2:D3"/>
    <mergeCell ref="E2:E3"/>
    <mergeCell ref="F2:F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Update status</vt:lpstr>
      <vt:lpstr>8.1</vt:lpstr>
      <vt:lpstr>8.2</vt:lpstr>
      <vt:lpstr>8.3</vt:lpstr>
      <vt:lpstr>8.4</vt:lpstr>
      <vt:lpstr>8.5</vt:lpstr>
      <vt:lpstr>8.6</vt:lpstr>
      <vt:lpstr>8.7</vt:lpstr>
      <vt:lpstr>8.8</vt:lpstr>
      <vt:lpstr>8.9</vt:lpstr>
      <vt:lpstr>8.10</vt:lpstr>
      <vt:lpstr>8.11</vt:lpstr>
      <vt:lpstr>8.12</vt:lpstr>
      <vt:lpstr>8.13</vt:lpstr>
      <vt:lpstr>8.14</vt:lpstr>
      <vt:lpstr>8.15</vt:lpstr>
      <vt:lpstr>NEAFC</vt:lpstr>
      <vt:lpstr>'8.6'!OLE_LINK1</vt:lpstr>
      <vt:lpstr>'8.6'!OLE_LINK4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Windsland, Kristin</dc:creator>
  <cp:lastModifiedBy>Microsoft Office User</cp:lastModifiedBy>
  <dcterms:created xsi:type="dcterms:W3CDTF">2020-04-14T13:45:14Z</dcterms:created>
  <dcterms:modified xsi:type="dcterms:W3CDTF">2022-11-03T12:48:02Z</dcterms:modified>
</cp:coreProperties>
</file>